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healthgov-my.sharepoint.com/personal/maureen_mccarty_health_gov_au/Documents/"/>
    </mc:Choice>
  </mc:AlternateContent>
  <xr:revisionPtr revIDLastSave="2" documentId="8_{B5F73A31-A5B5-42BE-B412-74153D79BE0F}" xr6:coauthVersionLast="47" xr6:coauthVersionMax="47" xr10:uidLastSave="{65A8353F-0082-4BF4-A86F-4136AA5D8E3E}"/>
  <bookViews>
    <workbookView xWindow="1950" yWindow="1950" windowWidth="21600" windowHeight="11385" tabRatio="712" firstSheet="2" activeTab="2" xr2:uid="{00000000-000D-0000-FFFF-FFFF00000000}"/>
  </bookViews>
  <sheets>
    <sheet name="Baseline" sheetId="1" state="hidden" r:id="rId1"/>
    <sheet name="Sheet1" sheetId="2" state="hidden" r:id="rId2"/>
    <sheet name="Contents" sheetId="3" r:id="rId3"/>
    <sheet name="Notes" sheetId="4" r:id="rId4"/>
    <sheet name="National by sector" sheetId="14" r:id="rId5"/>
    <sheet name="National by nurse type" sheetId="22" r:id="rId6"/>
  </sheets>
  <externalReferences>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2" l="1"/>
  <c r="K42" i="2" s="1"/>
  <c r="I38" i="2"/>
  <c r="K41" i="2" s="1"/>
  <c r="H38" i="2"/>
  <c r="K40" i="2" s="1"/>
  <c r="G38" i="2"/>
  <c r="K44" i="2" s="1"/>
  <c r="F38" i="2"/>
  <c r="K43" i="2" s="1"/>
  <c r="J37" i="2"/>
  <c r="I37" i="2"/>
  <c r="H37" i="2"/>
  <c r="G37" i="2"/>
  <c r="F37" i="2"/>
  <c r="J36" i="2"/>
  <c r="I36" i="2"/>
  <c r="H36" i="2"/>
  <c r="G36" i="2"/>
  <c r="F36" i="2"/>
  <c r="J35" i="2"/>
  <c r="I35" i="2"/>
  <c r="H35" i="2"/>
  <c r="G35" i="2"/>
  <c r="F35" i="2"/>
  <c r="J34" i="2"/>
  <c r="I34" i="2"/>
  <c r="H34" i="2"/>
  <c r="G34" i="2"/>
  <c r="F34" i="2"/>
  <c r="J33" i="2"/>
  <c r="I33" i="2"/>
  <c r="H33" i="2"/>
  <c r="G33" i="2"/>
  <c r="F33" i="2"/>
  <c r="J32" i="2"/>
  <c r="I32" i="2"/>
  <c r="H32" i="2"/>
  <c r="G32" i="2"/>
  <c r="F32" i="2"/>
  <c r="J31" i="2"/>
  <c r="I31" i="2"/>
  <c r="H31" i="2"/>
  <c r="G31" i="2"/>
  <c r="F31" i="2"/>
  <c r="J30" i="2"/>
  <c r="I30" i="2"/>
  <c r="H30" i="2"/>
  <c r="G30" i="2"/>
  <c r="F30" i="2"/>
  <c r="J29" i="2"/>
  <c r="I29" i="2"/>
  <c r="H29" i="2"/>
  <c r="G29" i="2"/>
  <c r="F29" i="2"/>
  <c r="J28" i="2"/>
  <c r="I28" i="2"/>
  <c r="H28" i="2"/>
  <c r="G28" i="2"/>
  <c r="F28" i="2"/>
  <c r="J27" i="2"/>
  <c r="I27" i="2"/>
  <c r="H27" i="2"/>
  <c r="G27" i="2"/>
  <c r="F27" i="2"/>
  <c r="J26" i="2"/>
  <c r="I26" i="2"/>
  <c r="H26" i="2"/>
  <c r="G26" i="2"/>
  <c r="F26" i="2"/>
  <c r="J25" i="2"/>
  <c r="I25" i="2"/>
  <c r="H25" i="2"/>
  <c r="G25" i="2"/>
  <c r="F25" i="2"/>
  <c r="J24" i="2"/>
  <c r="I24" i="2"/>
  <c r="H24" i="2"/>
  <c r="G24" i="2"/>
  <c r="F24" i="2"/>
  <c r="J23" i="2"/>
  <c r="I23" i="2"/>
  <c r="H23" i="2"/>
  <c r="G23" i="2"/>
  <c r="F23" i="2"/>
  <c r="J22" i="2"/>
  <c r="I22" i="2"/>
  <c r="H22" i="2"/>
  <c r="G22" i="2"/>
  <c r="F22" i="2"/>
  <c r="J21" i="2"/>
  <c r="I21" i="2"/>
  <c r="H21" i="2"/>
  <c r="G21" i="2"/>
  <c r="F21" i="2"/>
  <c r="J20" i="2"/>
  <c r="I20" i="2"/>
  <c r="H20" i="2"/>
  <c r="G20" i="2"/>
  <c r="F20" i="2"/>
  <c r="J19" i="2"/>
  <c r="I19" i="2"/>
  <c r="H19" i="2"/>
  <c r="G19" i="2"/>
  <c r="F19" i="2"/>
  <c r="J18" i="2"/>
  <c r="I18" i="2"/>
  <c r="H18" i="2"/>
  <c r="G18" i="2"/>
  <c r="F18" i="2"/>
  <c r="J17" i="2"/>
  <c r="I17" i="2"/>
  <c r="H17" i="2"/>
  <c r="G17" i="2"/>
  <c r="F17" i="2"/>
  <c r="J16" i="2"/>
  <c r="I16" i="2"/>
  <c r="H16" i="2"/>
  <c r="G16" i="2"/>
  <c r="F16" i="2"/>
  <c r="J15" i="2"/>
  <c r="I15" i="2"/>
  <c r="H15" i="2"/>
  <c r="G15" i="2"/>
  <c r="F15" i="2"/>
  <c r="J14" i="2"/>
  <c r="I14" i="2"/>
  <c r="H14" i="2"/>
  <c r="G14" i="2"/>
  <c r="F14" i="2"/>
  <c r="J13" i="2"/>
  <c r="I13" i="2"/>
  <c r="H13" i="2"/>
  <c r="G13" i="2"/>
  <c r="F13" i="2"/>
</calcChain>
</file>

<file path=xl/sharedStrings.xml><?xml version="1.0" encoding="utf-8"?>
<sst xmlns="http://schemas.openxmlformats.org/spreadsheetml/2006/main" count="727" uniqueCount="106">
  <si>
    <t>GP Model - Baseline results - National</t>
  </si>
  <si>
    <t>Modelling Measure</t>
  </si>
  <si>
    <t>Measure</t>
  </si>
  <si>
    <t>Supply</t>
  </si>
  <si>
    <t>GP FTE</t>
  </si>
  <si>
    <t>-</t>
  </si>
  <si>
    <t/>
  </si>
  <si>
    <t>Number of GPs</t>
  </si>
  <si>
    <t>Demand</t>
  </si>
  <si>
    <t>to be updated</t>
  </si>
  <si>
    <t>Gap</t>
  </si>
  <si>
    <t>Unmet Demand</t>
  </si>
  <si>
    <t>Unmet Demand Gap</t>
  </si>
  <si>
    <t>Results Breakdown</t>
  </si>
  <si>
    <t>Supply - Entries</t>
  </si>
  <si>
    <t>New Entries</t>
  </si>
  <si>
    <t>Re-entries</t>
  </si>
  <si>
    <t>Supply - Exits</t>
  </si>
  <si>
    <t>Exits (losses)</t>
  </si>
  <si>
    <t>Temporary Exits</t>
  </si>
  <si>
    <t>Re-entries (FTE)</t>
  </si>
  <si>
    <t>Exits (losses) (FTE)</t>
  </si>
  <si>
    <t>Temporary Exits (FTE)</t>
  </si>
  <si>
    <t>GP Supply vs Demand model results as at 18/08/2023, Australia</t>
  </si>
  <si>
    <t>Year</t>
  </si>
  <si>
    <t>Baseline 
Demand 
(FTE)</t>
  </si>
  <si>
    <t>Unmet 
demand 
(FTE)</t>
  </si>
  <si>
    <t>Unmet
demand - 
100% 
utilisation
(FTE)</t>
  </si>
  <si>
    <t>Supply 
(FTE)</t>
  </si>
  <si>
    <t>Unmet 
demand 
(%)</t>
  </si>
  <si>
    <t>Unmet
 demand - 
100% utilisation (%)</t>
  </si>
  <si>
    <t>Baseline 
Gap</t>
  </si>
  <si>
    <t>Unmet demand - Gap</t>
  </si>
  <si>
    <t>Unmet
demand - 
100% 
utilisation 
Gap</t>
  </si>
  <si>
    <t>Supply Headcount</t>
  </si>
  <si>
    <t>Average
FTE</t>
  </si>
  <si>
    <t>Population
Projections 
(Actuals =
ERP from
HeaDS UPP)</t>
  </si>
  <si>
    <t>Projected gap in 2048 - baseline:</t>
  </si>
  <si>
    <t>Projected unmet demand in 2048:</t>
  </si>
  <si>
    <t>Projected unmet demand in 2048 - 100% utilisation method:</t>
  </si>
  <si>
    <t>Projected unmet demand in 2048  (% of baseline demand):</t>
  </si>
  <si>
    <t>Projected unmet demand in 2048 - 100% utilisation (% of baseline demand):</t>
  </si>
  <si>
    <t xml:space="preserve">Notes: </t>
  </si>
  <si>
    <t>Baseline Supply and Demand data relates to projections produced under the initial equilibrium assumption - where supply is assumed to meet observed demand in the 2022 base year</t>
  </si>
  <si>
    <t>"Unmet Demand" is calculated by applying the average GP service utilisation levels to each age, gender and chronic condition cohort, adjusted based on the expected proportion of the population accessing GP services per year by age &amp; gender.</t>
  </si>
  <si>
    <t>"Unmet Demand - 100% utilisation" is calculated by applying the average GP service utilisation levels to each age, gender and chronic condition cohort, however is not adjusted based on the proportion of the population in each cohort accessing GP services.  Instead 100% of the population is assumed to access GP services in line with their age, gender and chronic condition cohort.</t>
  </si>
  <si>
    <t>Contents - Nursing Supply and Demand projections</t>
  </si>
  <si>
    <t>Tab Name</t>
  </si>
  <si>
    <t>Description</t>
  </si>
  <si>
    <t>National summary by sector</t>
  </si>
  <si>
    <t>Nursing workforce &amp; projections by sector summary - National</t>
  </si>
  <si>
    <t>National summary by nurse type</t>
  </si>
  <si>
    <t>Nursing workforce &amp; projections by nurse type summary - National</t>
  </si>
  <si>
    <t>Notes</t>
  </si>
  <si>
    <t>Nursing</t>
  </si>
  <si>
    <t>•</t>
  </si>
  <si>
    <t>The Nursing data is obtained through a combination of the annual voluntary workforce survey (administered by Australian Health Practitioner Regulation Agency), and registration demographics which form part of the National Health Workforce Dataset (NHWDS).</t>
  </si>
  <si>
    <t>Nurses within the scope of this study are those whom are registered and employed in Australia, and did not take an extended period of leave (defined as a period longer than 3 months).</t>
  </si>
  <si>
    <t xml:space="preserve">Midwives are not included in this study as this is a separate profession, however, nurses who are also registered as midwives are included for the hours for which they indicated that they worked as a nurse. </t>
  </si>
  <si>
    <t>Individuals who hold a nursing qualification but are not working as a nurse or nurses working overseas are excluded as they do not provide healthcare services.</t>
  </si>
  <si>
    <t xml:space="preserve">There are two registration types of nurses in Australia, Registered Nurses and Enrolled Nurses (RN &amp; EN). 
This project models the supply of RNs and ENs separately, however due to data limitations, the demand for RNs and ENs is modelled together and then split based on adjustments to account for different historical growth rates. </t>
  </si>
  <si>
    <t>Nursing Sectors</t>
  </si>
  <si>
    <r>
      <t xml:space="preserve">Nurses work in many job settings. For the purposes of this study, these settings are grouped into five broad sectors: 
- </t>
    </r>
    <r>
      <rPr>
        <b/>
        <sz val="10"/>
        <rFont val="Segoe UI"/>
        <family val="2"/>
      </rPr>
      <t>Aged care</t>
    </r>
    <r>
      <rPr>
        <sz val="10"/>
        <rFont val="Segoe UI"/>
        <family val="2"/>
      </rPr>
      <t xml:space="preserve"> nurses provide care to older Australians in areas such as community settings, in-home settings, and residential aged care facilities as well as hospitals.
- </t>
    </r>
    <r>
      <rPr>
        <b/>
        <sz val="10"/>
        <rFont val="Segoe UI"/>
        <family val="2"/>
      </rPr>
      <t>Acute care</t>
    </r>
    <r>
      <rPr>
        <sz val="10"/>
        <rFont val="Segoe UI"/>
        <family val="2"/>
      </rPr>
      <t xml:space="preserve"> nurses provide care to people with acute conditions such as infections, metabolic disorders and degenerative conditions who need medical intervention as well as looking after patients with injuries and illness that need surgical intervention. They provide nursing care predominantly in hospitals.
- </t>
    </r>
    <r>
      <rPr>
        <b/>
        <sz val="10"/>
        <rFont val="Segoe UI"/>
        <family val="2"/>
      </rPr>
      <t>Primary health care</t>
    </r>
    <r>
      <rPr>
        <sz val="10"/>
        <rFont val="Segoe UI"/>
        <family val="2"/>
      </rPr>
      <t xml:space="preserve"> nurses work in a variety of roles providing healthcare for entry level services to the health system. This includes health promotion and education, and treatment and prevention of illness. They also work in a range of non-hospital settings, including primary care practices including general practice, community health services, aboriginal health services, and drug and alcohol services.
- </t>
    </r>
    <r>
      <rPr>
        <b/>
        <sz val="10"/>
        <rFont val="Segoe UI"/>
        <family val="2"/>
      </rPr>
      <t>Mental health</t>
    </r>
    <r>
      <rPr>
        <sz val="10"/>
        <rFont val="Segoe UI"/>
        <family val="2"/>
      </rPr>
      <t xml:space="preserve"> nurses provide care to people with mental ill health and disorders. They offer a range of interventions aimed at promoting the individual’s wellbeing, aiding them in recovery, and enhancing their capacity to participate in community life. They work in hospitals, community and residential health services, aged care facilities and correctional services.
- </t>
    </r>
    <r>
      <rPr>
        <b/>
        <sz val="10"/>
        <rFont val="Segoe UI"/>
        <family val="2"/>
      </rPr>
      <t>Other sectors</t>
    </r>
    <r>
      <rPr>
        <sz val="10"/>
        <rFont val="Segoe UI"/>
        <family val="2"/>
      </rPr>
      <t xml:space="preserve"> includes all other nurses such as those working in education, government departments and professional associations. It does not include those that work in Aged Care, Acute Care, Primary Health Care, or Mental Health.</t>
    </r>
  </si>
  <si>
    <t>Headcount</t>
  </si>
  <si>
    <t>The demand FTE projections have been converted into headcount using the average FTE per nurse in supply projections for the corresponding year, for a given geography, nurse type and sector.  Differences in average FTE across different cohorts can therefore lead to negative FTE gaps projected but corresponding positive gaps in headcount or vice versa when analysing aggregated outputs.</t>
  </si>
  <si>
    <t>Full-time Equivalent (FTE)</t>
  </si>
  <si>
    <t xml:space="preserve">The FTE is based on the survey question 'LAST WEEK, how many hours did you work in nursing?' which is reported through annual registration surveys administered by the Australian Health Practitioners Regulation Agency (AHPRA). The measure represents the number of hours nurses worked in total in the previous week divided by a full-time benchmark of 38 hours per week. </t>
  </si>
  <si>
    <t>FTE is allocated to nurses' primary place of practice, therefore FTE is additive across all states and regions.</t>
  </si>
  <si>
    <t>The FTE numbers have been rounded and discrepancies may occur between sums of the component items and totals.</t>
  </si>
  <si>
    <t>Projection and Historic Periods</t>
  </si>
  <si>
    <t>The numbers for 2018 to 2022 represent historic data or "actuals".</t>
  </si>
  <si>
    <t>The numbers for 2023 to 2035 represent projected supply and demand model outputs.</t>
  </si>
  <si>
    <t>Nursing Supply and Demand Model</t>
  </si>
  <si>
    <t>The supply model uses the population of nurses in the 2022 NHWDS as the starting stock. For each yearly iteration, there is an algorithm of rules/steps to follow based off predetermined probabilities to model changes to the stock. For example, providers exit the workforce permanently or temporarily based on historic exit rates for their corresponding cohort.</t>
  </si>
  <si>
    <t>The department maintains a microsimulation model that creates projections of the characteristics of the Australian population and labour market through to 2050. This model, the Lifetime Transition and Estimation (LiTE) model is used by the department to estimate the prevalence of chronic conditions, frailty, and support needs, as well as the size and composition of the Australian population.</t>
  </si>
  <si>
    <t>The demand methodology combines the results of the LiTE population microsimulation, the nursing full time equivalent information from the NHWDS, and the demand for nursing related services from various data sources to calculate the projected service level demand in each sector.</t>
  </si>
  <si>
    <t>Entries</t>
  </si>
  <si>
    <t>New workforce entries include new entries into nursing workforce or those returning to the workforce after a sustained period of 5 or more years of leave.</t>
  </si>
  <si>
    <t>Workforce re-entries are defined as a nurses returning to the workforce after a sustained period of 1 to 4 years of leave.</t>
  </si>
  <si>
    <t>Exits</t>
  </si>
  <si>
    <t>Permanent exits are defined as a nurse leaving the workforce of a period of 5 or more years.</t>
  </si>
  <si>
    <t>Temporary exits are defined as a nurse leaving the workforce of a period of 1 to 4 years.</t>
  </si>
  <si>
    <t>Since the distinction between permanent and temporary workforce exits require 6 years of subsequent observations, only the total number of historical workforce exits are reported.</t>
  </si>
  <si>
    <t>Geography</t>
  </si>
  <si>
    <t>State and territory figures are based on the Australian Statistical Geography Standard (ASGS) 2021.</t>
  </si>
  <si>
    <t>Nursing Workforce &amp; Projections - National</t>
  </si>
  <si>
    <t>All Nursing by Sector</t>
  </si>
  <si>
    <t>.</t>
  </si>
  <si>
    <t>Grand total</t>
  </si>
  <si>
    <t>Permanent Exits</t>
  </si>
  <si>
    <t>Acute care</t>
  </si>
  <si>
    <t>Primary care</t>
  </si>
  <si>
    <t>Aged care</t>
  </si>
  <si>
    <t>Mental health</t>
  </si>
  <si>
    <t>Other care</t>
  </si>
  <si>
    <t>Full-time equivalent (FTE)</t>
  </si>
  <si>
    <t>Exits reported for 2022 is the projected exit numbers since calendar year 2023 data is not available yet to determine the actual number of exits in 2022</t>
  </si>
  <si>
    <t>All Nursing by Nursing Type (all sectors)</t>
  </si>
  <si>
    <t>Registered Nurse</t>
  </si>
  <si>
    <t>Enrolled Nurse</t>
  </si>
  <si>
    <t>Registered Nurses can also obtain an endorsement as a Nurse Practitioner (NP). This project also models supply and demand for NPs and they are included as part of RN numbers.</t>
  </si>
  <si>
    <t xml:space="preserve">For more information on the nursing supply and demand modelling methodology please see the detailed method papers available using the below link. </t>
  </si>
  <si>
    <t>https://hwd.health.gov.au/resources/primary/nursing-supply-and-demand-model-methodology-paper.pdf</t>
  </si>
  <si>
    <t xml:space="preserve">The supply model uses a microsimulation approach to forecast Nurse supply &amp; demand for the next 11 years. Microsimulation is a modelling technique for simulating a set of data at individual provider level.  </t>
  </si>
  <si>
    <t>Exits reported for 2022 is the projected exit numbers since calendar year 2023 data is not available yet to determine the actual number of exits in 2022.</t>
  </si>
  <si>
    <t>Last updated: 03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</si>
</sst>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0.000"/>
    <numFmt numFmtId="167" formatCode="0.0%"/>
    <numFmt numFmtId="168" formatCode="#,##0_ ;\-#,##0\ "/>
    <numFmt numFmtId="169" formatCode="#####################0"/>
  </numFmts>
  <fonts count="4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Segoe UI"/>
      <family val="2"/>
    </font>
    <font>
      <sz val="10"/>
      <name val="Segoe UI"/>
      <family val="2"/>
    </font>
    <font>
      <b/>
      <sz val="11"/>
      <color indexed="8"/>
      <name val="Segoe UI"/>
      <family val="2"/>
    </font>
    <font>
      <b/>
      <sz val="10"/>
      <name val="Segoe UI"/>
      <family val="2"/>
    </font>
    <font>
      <sz val="10"/>
      <color rgb="FFFF0000"/>
      <name val="Segoe UI"/>
      <family val="2"/>
    </font>
    <font>
      <sz val="11"/>
      <color indexed="8"/>
      <name val="Calibri"/>
      <family val="2"/>
      <scheme val="minor"/>
    </font>
    <font>
      <b/>
      <sz val="14"/>
      <color theme="1"/>
      <name val="Calibri"/>
      <family val="2"/>
      <scheme val="minor"/>
    </font>
    <font>
      <b/>
      <sz val="10"/>
      <color rgb="FFFFFFFF"/>
      <name val="Segoe UI"/>
      <family val="2"/>
    </font>
    <font>
      <sz val="9"/>
      <color theme="1"/>
      <name val="Segoe UI"/>
      <family val="2"/>
    </font>
    <font>
      <b/>
      <i/>
      <sz val="11"/>
      <color theme="1"/>
      <name val="Calibri"/>
      <family val="2"/>
      <scheme val="minor"/>
    </font>
    <font>
      <i/>
      <sz val="11"/>
      <color theme="1"/>
      <name val="Calibri"/>
      <family val="2"/>
      <scheme val="minor"/>
    </font>
    <font>
      <u/>
      <sz val="11"/>
      <color theme="10"/>
      <name val="Calibri"/>
      <family val="2"/>
      <scheme val="minor"/>
    </font>
    <font>
      <sz val="9.5"/>
      <color rgb="FF000000"/>
      <name val="Albany AMT"/>
      <family val="2"/>
    </font>
    <font>
      <b/>
      <sz val="12"/>
      <color theme="2" tint="-0.89999084444715716"/>
      <name val="Segoe UI"/>
      <family val="2"/>
    </font>
    <font>
      <sz val="10"/>
      <color theme="1"/>
      <name val="Segoe UI"/>
      <family val="2"/>
    </font>
    <font>
      <sz val="10"/>
      <color rgb="FF000000"/>
      <name val="Segoe UI"/>
      <family val="2"/>
    </font>
    <font>
      <sz val="10"/>
      <color rgb="FFFF0000"/>
      <name val="Arial"/>
      <family val="2"/>
    </font>
    <font>
      <sz val="10"/>
      <color theme="0"/>
      <name val="Arial"/>
      <family val="2"/>
    </font>
    <font>
      <sz val="10"/>
      <color theme="1"/>
      <name val="Arial"/>
      <family val="2"/>
    </font>
    <font>
      <b/>
      <u/>
      <sz val="10"/>
      <color rgb="FF00B0F0"/>
      <name val="Arial"/>
      <family val="2"/>
    </font>
    <font>
      <b/>
      <sz val="11"/>
      <color theme="3" tint="-0.499984740745262"/>
      <name val="Arial"/>
      <family val="2"/>
    </font>
    <font>
      <sz val="10"/>
      <name val="Arial"/>
      <family val="2"/>
    </font>
    <font>
      <sz val="9.5"/>
      <color rgb="FF000000"/>
      <name val="Segoe UI"/>
      <family val="2"/>
    </font>
    <font>
      <sz val="9"/>
      <name val="Segoe UI"/>
      <family val="2"/>
    </font>
    <font>
      <sz val="14"/>
      <color rgb="FFFF0000"/>
      <name val="Segoe UI"/>
      <family val="2"/>
    </font>
    <font>
      <b/>
      <sz val="11"/>
      <color theme="0"/>
      <name val="Segoe UI"/>
      <family val="2"/>
    </font>
    <font>
      <sz val="14"/>
      <color theme="2" tint="-0.749992370372631"/>
      <name val="Segoe UI Semibold"/>
      <family val="2"/>
    </font>
    <font>
      <sz val="9"/>
      <color theme="2" tint="-0.499984740745262"/>
      <name val="Segoe UI"/>
      <family val="2"/>
    </font>
    <font>
      <sz val="10"/>
      <color theme="0"/>
      <name val="Segoe UI"/>
      <family val="2"/>
    </font>
    <font>
      <b/>
      <u/>
      <sz val="10"/>
      <color rgb="FF00B0F0"/>
      <name val="Segoe UI"/>
      <family val="2"/>
    </font>
    <font>
      <b/>
      <sz val="10"/>
      <color theme="0"/>
      <name val="Segoe UI"/>
      <family val="2"/>
    </font>
    <font>
      <sz val="18"/>
      <color theme="0"/>
      <name val="Segoe UI Semibold"/>
      <family val="2"/>
    </font>
    <font>
      <u/>
      <sz val="10"/>
      <color rgb="FF00B0F0"/>
      <name val="Segoe UI"/>
      <family val="2"/>
    </font>
    <font>
      <sz val="10"/>
      <color theme="1"/>
      <name val="Segoe UI Semibold"/>
      <family val="2"/>
    </font>
    <font>
      <sz val="10"/>
      <color theme="0"/>
      <name val="Segoe UI Semibold"/>
      <family val="2"/>
    </font>
    <font>
      <b/>
      <sz val="10"/>
      <color rgb="FF0093B2"/>
      <name val="Segoe UI"/>
      <family val="2"/>
    </font>
    <font>
      <b/>
      <sz val="10"/>
      <color theme="2" tint="-0.89999084444715716"/>
      <name val="Segoe UI"/>
      <family val="2"/>
    </font>
    <font>
      <sz val="14"/>
      <name val="Segoe UI"/>
      <family val="2"/>
    </font>
    <font>
      <i/>
      <sz val="10"/>
      <color theme="1"/>
      <name val="Calibri"/>
      <family val="2"/>
      <scheme val="minor"/>
    </font>
  </fonts>
  <fills count="18">
    <fill>
      <patternFill patternType="none"/>
    </fill>
    <fill>
      <patternFill patternType="gray125"/>
    </fill>
    <fill>
      <patternFill patternType="solid">
        <fgColor rgb="FFF5F7F9"/>
      </patternFill>
    </fill>
    <fill>
      <patternFill patternType="none">
        <fgColor rgb="FFF3FDFF"/>
      </patternFill>
    </fill>
    <fill>
      <patternFill patternType="solid">
        <fgColor rgb="FFF3FDFF"/>
      </patternFill>
    </fill>
    <fill>
      <patternFill patternType="solid">
        <fgColor rgb="FF1839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3F3F3"/>
        <bgColor indexed="64"/>
      </patternFill>
    </fill>
    <fill>
      <patternFill patternType="solid">
        <fgColor rgb="FFF3F7FB"/>
        <bgColor indexed="64"/>
      </patternFill>
    </fill>
    <fill>
      <patternFill patternType="solid">
        <fgColor rgb="FFF2F2F2"/>
        <bgColor indexed="64"/>
      </patternFill>
    </fill>
    <fill>
      <patternFill patternType="solid">
        <fgColor theme="0"/>
        <bgColor rgb="FFF3FDFF"/>
      </patternFill>
    </fill>
    <fill>
      <patternFill patternType="solid">
        <fgColor rgb="FFE5EEF7"/>
        <bgColor indexed="64"/>
      </patternFill>
    </fill>
    <fill>
      <patternFill patternType="solid">
        <fgColor rgb="FF0093B2"/>
        <bgColor indexed="64"/>
      </patternFill>
    </fill>
    <fill>
      <patternFill patternType="solid">
        <fgColor rgb="FFD9D9D9"/>
        <bgColor indexed="64"/>
      </patternFill>
    </fill>
    <fill>
      <patternFill patternType="solid">
        <fgColor theme="7" tint="0.79998168889431442"/>
        <bgColor indexed="64"/>
      </patternFill>
    </fill>
  </fills>
  <borders count="44">
    <border>
      <left/>
      <right/>
      <top/>
      <bottom/>
      <diagonal/>
    </border>
    <border>
      <left/>
      <right/>
      <top style="thin">
        <color auto="1"/>
      </top>
      <bottom style="thin">
        <color auto="1"/>
      </bottom>
      <diagonal/>
    </border>
    <border>
      <left/>
      <right/>
      <top/>
      <bottom style="medium">
        <color indexed="64"/>
      </bottom>
      <diagonal/>
    </border>
    <border>
      <left/>
      <right/>
      <top style="thin">
        <color indexed="64"/>
      </top>
      <bottom/>
      <diagonal/>
    </border>
    <border>
      <left style="thin">
        <color rgb="FFD9D9D9"/>
      </left>
      <right style="thin">
        <color rgb="FFD9D9D9"/>
      </right>
      <top style="thin">
        <color rgb="FFD9D9D9"/>
      </top>
      <bottom style="thin">
        <color rgb="FFD9D9D9"/>
      </bottom>
      <diagonal/>
    </border>
    <border>
      <left/>
      <right style="thin">
        <color theme="2"/>
      </right>
      <top style="thin">
        <color theme="2"/>
      </top>
      <bottom style="thin">
        <color theme="2"/>
      </bottom>
      <diagonal/>
    </border>
    <border>
      <left/>
      <right style="thin">
        <color theme="2"/>
      </right>
      <top/>
      <bottom style="thin">
        <color theme="2"/>
      </bottom>
      <diagonal/>
    </border>
    <border>
      <left/>
      <right/>
      <top/>
      <bottom style="thin">
        <color indexed="64"/>
      </bottom>
      <diagonal/>
    </border>
    <border>
      <left/>
      <right style="thin">
        <color theme="2"/>
      </right>
      <top style="thin">
        <color theme="2"/>
      </top>
      <bottom style="thin">
        <color indexed="64"/>
      </bottom>
      <diagonal/>
    </border>
    <border>
      <left/>
      <right style="thin">
        <color theme="2"/>
      </right>
      <top/>
      <bottom style="thin">
        <color indexed="64"/>
      </bottom>
      <diagonal/>
    </border>
    <border>
      <left style="thin">
        <color rgb="FFD9D9D9"/>
      </left>
      <right/>
      <top style="thin">
        <color indexed="64"/>
      </top>
      <bottom style="thin">
        <color rgb="FFD9D9D9"/>
      </bottom>
      <diagonal/>
    </border>
    <border>
      <left/>
      <right style="thin">
        <color theme="2"/>
      </right>
      <top style="thin">
        <color indexed="64"/>
      </top>
      <bottom style="thin">
        <color theme="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rgb="FF006269"/>
      </bottom>
      <diagonal/>
    </border>
    <border>
      <left/>
      <right/>
      <top style="thin">
        <color theme="0" tint="-0.14993743705557422"/>
      </top>
      <bottom style="thin">
        <color rgb="FF006269"/>
      </bottom>
      <diagonal/>
    </border>
    <border>
      <left/>
      <right/>
      <top/>
      <bottom style="thin">
        <color rgb="FF006269"/>
      </bottom>
      <diagonal/>
    </border>
    <border>
      <left style="thin">
        <color theme="0" tint="-0.14996795556505021"/>
      </left>
      <right/>
      <top style="thin">
        <color rgb="FF006269"/>
      </top>
      <bottom/>
      <diagonal/>
    </border>
    <border>
      <left style="thin">
        <color rgb="FFD9D9D9"/>
      </left>
      <right/>
      <top style="thin">
        <color rgb="FF006269"/>
      </top>
      <bottom style="thin">
        <color rgb="FFD9D9D9"/>
      </bottom>
      <diagonal/>
    </border>
    <border>
      <left/>
      <right style="thin">
        <color theme="2"/>
      </right>
      <top style="thin">
        <color rgb="FF006269"/>
      </top>
      <bottom style="thin">
        <color theme="2"/>
      </bottom>
      <diagonal/>
    </border>
    <border>
      <left/>
      <right/>
      <top style="thin">
        <color rgb="FF006269"/>
      </top>
      <bottom style="thin">
        <color theme="2"/>
      </bottom>
      <diagonal/>
    </border>
    <border>
      <left style="thin">
        <color theme="0" tint="-0.14996795556505021"/>
      </left>
      <right/>
      <top/>
      <bottom/>
      <diagonal/>
    </border>
    <border>
      <left/>
      <right style="thin">
        <color theme="0" tint="-0.14996795556505021"/>
      </right>
      <top/>
      <bottom style="thin">
        <color theme="2"/>
      </bottom>
      <diagonal/>
    </border>
    <border>
      <left/>
      <right style="thin">
        <color theme="2"/>
      </right>
      <top style="thin">
        <color theme="2"/>
      </top>
      <bottom/>
      <diagonal/>
    </border>
    <border>
      <left/>
      <right style="thin">
        <color theme="2"/>
      </right>
      <top/>
      <bottom/>
      <diagonal/>
    </border>
    <border>
      <left/>
      <right style="thin">
        <color theme="0" tint="-0.14996795556505021"/>
      </right>
      <top/>
      <bottom/>
      <diagonal/>
    </border>
    <border>
      <left style="thin">
        <color theme="0" tint="-0.14996795556505021"/>
      </left>
      <right/>
      <top style="thin">
        <color theme="0" tint="-0.34998626667073579"/>
      </top>
      <bottom/>
      <diagonal/>
    </border>
    <border>
      <left style="thin">
        <color rgb="FFD9D9D9"/>
      </left>
      <right/>
      <top style="thin">
        <color theme="0" tint="-0.34998626667073579"/>
      </top>
      <bottom style="thin">
        <color rgb="FFD9D9D9"/>
      </bottom>
      <diagonal/>
    </border>
    <border>
      <left/>
      <right style="thin">
        <color theme="2"/>
      </right>
      <top style="thin">
        <color theme="0" tint="-0.34998626667073579"/>
      </top>
      <bottom style="thin">
        <color theme="2"/>
      </bottom>
      <diagonal/>
    </border>
    <border>
      <left/>
      <right style="thin">
        <color theme="0" tint="-0.14996795556505021"/>
      </right>
      <top style="thin">
        <color theme="0" tint="-0.34998626667073579"/>
      </top>
      <bottom style="thin">
        <color theme="2"/>
      </bottom>
      <diagonal/>
    </border>
    <border>
      <left style="thin">
        <color theme="0" tint="-0.14996795556505021"/>
      </left>
      <right/>
      <top/>
      <bottom style="thin">
        <color theme="0" tint="-0.34998626667073579"/>
      </bottom>
      <diagonal/>
    </border>
    <border>
      <left/>
      <right style="thin">
        <color theme="2"/>
      </right>
      <top style="thin">
        <color theme="2"/>
      </top>
      <bottom style="thin">
        <color theme="0" tint="-0.34998626667073579"/>
      </bottom>
      <diagonal/>
    </border>
    <border>
      <left/>
      <right style="thin">
        <color theme="2"/>
      </right>
      <top/>
      <bottom style="thin">
        <color theme="0" tint="-0.34998626667073579"/>
      </bottom>
      <diagonal/>
    </border>
    <border>
      <left/>
      <right style="thin">
        <color theme="0" tint="-0.14996795556505021"/>
      </right>
      <top/>
      <bottom style="thin">
        <color theme="0" tint="-0.34998626667073579"/>
      </bottom>
      <diagonal/>
    </border>
    <border>
      <left/>
      <right style="thin">
        <color theme="0" tint="-0.14996795556505021"/>
      </right>
      <top style="thin">
        <color theme="2"/>
      </top>
      <bottom style="thin">
        <color theme="0" tint="-0.34998626667073579"/>
      </bottom>
      <diagonal/>
    </border>
    <border>
      <left style="thin">
        <color theme="0" tint="-0.1499679555650502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14996795556505021"/>
      </left>
      <right/>
      <top/>
      <bottom style="thin">
        <color indexed="64"/>
      </bottom>
      <diagonal/>
    </border>
    <border>
      <left/>
      <right style="thin">
        <color theme="0" tint="-0.14996795556505021"/>
      </right>
      <top/>
      <bottom style="thin">
        <color indexed="64"/>
      </bottom>
      <diagonal/>
    </border>
    <border>
      <left/>
      <right style="thin">
        <color theme="0" tint="-0.14996795556505021"/>
      </right>
      <top style="thin">
        <color indexed="64"/>
      </top>
      <bottom style="thin">
        <color theme="2"/>
      </bottom>
      <diagonal/>
    </border>
    <border>
      <left/>
      <right/>
      <top/>
      <bottom style="thin">
        <color theme="0" tint="-0.34998626667073579"/>
      </bottom>
      <diagonal/>
    </border>
  </borders>
  <cellStyleXfs count="17">
    <xf numFmtId="0" fontId="0" fillId="0" borderId="0"/>
    <xf numFmtId="9" fontId="10" fillId="0" borderId="0" applyFont="0" applyFill="0" applyBorder="0" applyAlignment="0" applyProtection="0"/>
    <xf numFmtId="43" fontId="4" fillId="3" borderId="0" applyFont="0" applyFill="0" applyBorder="0" applyAlignment="0" applyProtection="0"/>
    <xf numFmtId="0" fontId="17" fillId="3" borderId="0"/>
    <xf numFmtId="0" fontId="3" fillId="3" borderId="0"/>
    <xf numFmtId="0" fontId="16" fillId="3" borderId="0" applyNumberFormat="0" applyFill="0" applyBorder="0" applyAlignment="0" applyProtection="0"/>
    <xf numFmtId="0" fontId="3" fillId="3" borderId="0"/>
    <xf numFmtId="9" fontId="3" fillId="3" borderId="0" applyFont="0" applyFill="0" applyBorder="0" applyAlignment="0" applyProtection="0"/>
    <xf numFmtId="43" fontId="3" fillId="3" borderId="0" applyFont="0" applyFill="0" applyBorder="0" applyAlignment="0" applyProtection="0"/>
    <xf numFmtId="0" fontId="16" fillId="0" borderId="0" applyNumberFormat="0" applyFill="0" applyBorder="0" applyAlignment="0" applyProtection="0"/>
    <xf numFmtId="0" fontId="2" fillId="3" borderId="0"/>
    <xf numFmtId="9" fontId="2" fillId="3" borderId="0" applyFont="0" applyFill="0" applyBorder="0" applyAlignment="0" applyProtection="0"/>
    <xf numFmtId="43" fontId="2" fillId="3" borderId="0" applyFont="0" applyFill="0" applyBorder="0" applyAlignment="0" applyProtection="0"/>
    <xf numFmtId="0" fontId="10" fillId="3" borderId="0"/>
    <xf numFmtId="0" fontId="1" fillId="3" borderId="0"/>
    <xf numFmtId="9" fontId="1" fillId="3" borderId="0" applyFont="0" applyFill="0" applyBorder="0" applyAlignment="0" applyProtection="0"/>
    <xf numFmtId="43" fontId="1" fillId="3" borderId="0" applyFont="0" applyFill="0" applyBorder="0" applyAlignment="0" applyProtection="0"/>
  </cellStyleXfs>
  <cellXfs count="170">
    <xf numFmtId="0" fontId="0" fillId="0" borderId="0" xfId="0"/>
    <xf numFmtId="0" fontId="7" fillId="2" borderId="0" xfId="0" applyFont="1" applyFill="1" applyAlignment="1">
      <alignment horizontal="left"/>
    </xf>
    <xf numFmtId="0" fontId="8" fillId="0" borderId="0" xfId="0" applyFont="1" applyAlignment="1">
      <alignment horizontal="left" vertical="top"/>
    </xf>
    <xf numFmtId="164" fontId="9" fillId="0" borderId="0" xfId="0" applyNumberFormat="1" applyFont="1" applyAlignment="1">
      <alignment horizontal="left" vertical="top"/>
    </xf>
    <xf numFmtId="0" fontId="11" fillId="0" borderId="0" xfId="0" applyFont="1"/>
    <xf numFmtId="0" fontId="12" fillId="5" borderId="1" xfId="0" applyFont="1" applyFill="1" applyBorder="1" applyAlignment="1">
      <alignment horizontal="left" wrapText="1"/>
    </xf>
    <xf numFmtId="0" fontId="13" fillId="6" borderId="0" xfId="2" applyNumberFormat="1" applyFont="1" applyFill="1" applyBorder="1" applyAlignment="1">
      <alignment horizontal="right" vertical="center"/>
    </xf>
    <xf numFmtId="165" fontId="13" fillId="6" borderId="0" xfId="2" applyNumberFormat="1" applyFont="1" applyFill="1" applyBorder="1" applyAlignment="1">
      <alignment horizontal="right" vertical="center"/>
    </xf>
    <xf numFmtId="166" fontId="13" fillId="6" borderId="0" xfId="2" applyNumberFormat="1" applyFont="1" applyFill="1" applyBorder="1" applyAlignment="1">
      <alignment horizontal="right" vertical="center"/>
    </xf>
    <xf numFmtId="0" fontId="13" fillId="3" borderId="0" xfId="2" applyNumberFormat="1" applyFont="1" applyBorder="1" applyAlignment="1">
      <alignment horizontal="right" vertical="center"/>
    </xf>
    <xf numFmtId="165" fontId="13" fillId="3" borderId="0" xfId="2" applyNumberFormat="1" applyFont="1" applyBorder="1" applyAlignment="1">
      <alignment horizontal="right" vertical="center"/>
    </xf>
    <xf numFmtId="167" fontId="13" fillId="0" borderId="0" xfId="1" applyNumberFormat="1" applyFont="1" applyBorder="1" applyAlignment="1">
      <alignment horizontal="right" vertical="center"/>
    </xf>
    <xf numFmtId="168" fontId="13" fillId="3" borderId="0" xfId="2" applyNumberFormat="1" applyFont="1" applyBorder="1" applyAlignment="1">
      <alignment horizontal="right" vertical="center"/>
    </xf>
    <xf numFmtId="166" fontId="13" fillId="3" borderId="0" xfId="2" applyNumberFormat="1" applyFont="1" applyBorder="1" applyAlignment="1">
      <alignment horizontal="right" vertical="center"/>
    </xf>
    <xf numFmtId="0" fontId="13" fillId="3" borderId="2" xfId="2" applyNumberFormat="1" applyFont="1" applyBorder="1" applyAlignment="1">
      <alignment horizontal="right" vertical="center"/>
    </xf>
    <xf numFmtId="165" fontId="13" fillId="3" borderId="2" xfId="2" applyNumberFormat="1" applyFont="1" applyBorder="1" applyAlignment="1">
      <alignment horizontal="right" vertical="center"/>
    </xf>
    <xf numFmtId="167" fontId="13" fillId="0" borderId="2" xfId="1" applyNumberFormat="1" applyFont="1" applyBorder="1" applyAlignment="1">
      <alignment horizontal="right" vertical="center"/>
    </xf>
    <xf numFmtId="168" fontId="13" fillId="3" borderId="2" xfId="2" applyNumberFormat="1" applyFont="1" applyBorder="1" applyAlignment="1">
      <alignment horizontal="right" vertical="center"/>
    </xf>
    <xf numFmtId="166" fontId="13" fillId="3" borderId="2" xfId="2" applyNumberFormat="1" applyFont="1" applyBorder="1" applyAlignment="1">
      <alignment horizontal="right" vertical="center"/>
    </xf>
    <xf numFmtId="0" fontId="14" fillId="0" borderId="3" xfId="0" applyFont="1" applyBorder="1" applyAlignment="1">
      <alignment vertical="top"/>
    </xf>
    <xf numFmtId="0" fontId="0" fillId="0" borderId="3" xfId="0" applyBorder="1"/>
    <xf numFmtId="168" fontId="0" fillId="7" borderId="3" xfId="0" applyNumberFormat="1" applyFill="1" applyBorder="1"/>
    <xf numFmtId="0" fontId="14" fillId="0" borderId="0" xfId="0" applyFont="1" applyAlignment="1">
      <alignment vertical="top"/>
    </xf>
    <xf numFmtId="168" fontId="0" fillId="7" borderId="0" xfId="0" applyNumberFormat="1" applyFill="1"/>
    <xf numFmtId="0" fontId="14" fillId="0" borderId="0" xfId="0" applyFont="1"/>
    <xf numFmtId="10" fontId="0" fillId="7" borderId="0" xfId="1" applyNumberFormat="1" applyFont="1" applyFill="1" applyBorder="1"/>
    <xf numFmtId="0" fontId="14" fillId="0" borderId="2" xfId="0" applyFont="1" applyBorder="1"/>
    <xf numFmtId="0" fontId="0" fillId="0" borderId="2" xfId="0" applyBorder="1"/>
    <xf numFmtId="10" fontId="0" fillId="7" borderId="2" xfId="1" applyNumberFormat="1" applyFont="1" applyFill="1" applyBorder="1"/>
    <xf numFmtId="0" fontId="15" fillId="0" borderId="0" xfId="0" applyFont="1"/>
    <xf numFmtId="0" fontId="6" fillId="0" borderId="0" xfId="0" applyFont="1" applyAlignment="1">
      <alignment horizontal="left" vertical="top" wrapText="1" indent="2"/>
    </xf>
    <xf numFmtId="0" fontId="18" fillId="8" borderId="0" xfId="3" applyFont="1" applyFill="1" applyAlignment="1">
      <alignment horizontal="left"/>
    </xf>
    <xf numFmtId="0" fontId="19" fillId="8" borderId="0" xfId="4" applyFont="1" applyFill="1"/>
    <xf numFmtId="0" fontId="20" fillId="9" borderId="0" xfId="3" applyFont="1" applyFill="1" applyAlignment="1">
      <alignment horizontal="left"/>
    </xf>
    <xf numFmtId="0" fontId="20" fillId="9" borderId="0" xfId="3" applyFont="1" applyFill="1" applyAlignment="1">
      <alignment horizontal="left" vertical="center"/>
    </xf>
    <xf numFmtId="0" fontId="25" fillId="8" borderId="0" xfId="4" quotePrefix="1" applyFont="1" applyFill="1" applyAlignment="1">
      <alignment vertical="center"/>
    </xf>
    <xf numFmtId="165" fontId="23" fillId="8" borderId="0" xfId="4" applyNumberFormat="1" applyFont="1" applyFill="1"/>
    <xf numFmtId="9" fontId="23" fillId="8" borderId="0" xfId="7" applyFont="1" applyFill="1"/>
    <xf numFmtId="0" fontId="23" fillId="8" borderId="0" xfId="4" applyFont="1" applyFill="1"/>
    <xf numFmtId="0" fontId="3" fillId="8" borderId="0" xfId="4" applyFill="1"/>
    <xf numFmtId="0" fontId="3" fillId="12" borderId="0" xfId="4" applyFill="1"/>
    <xf numFmtId="0" fontId="27" fillId="9" borderId="0" xfId="0" applyFont="1" applyFill="1" applyAlignment="1">
      <alignment horizontal="left" vertical="center"/>
    </xf>
    <xf numFmtId="0" fontId="20" fillId="8" borderId="0" xfId="3" applyFont="1" applyFill="1" applyAlignment="1">
      <alignment horizontal="left"/>
    </xf>
    <xf numFmtId="169" fontId="28" fillId="9" borderId="4" xfId="4" applyNumberFormat="1" applyFont="1" applyFill="1" applyBorder="1" applyAlignment="1">
      <alignment horizontal="left" vertical="center" wrapText="1" indent="3"/>
    </xf>
    <xf numFmtId="169" fontId="28" fillId="9" borderId="4" xfId="4" applyNumberFormat="1" applyFont="1" applyFill="1" applyBorder="1" applyAlignment="1">
      <alignment horizontal="left" vertical="center" wrapText="1" indent="2"/>
    </xf>
    <xf numFmtId="0" fontId="9" fillId="8" borderId="0" xfId="6" applyFont="1" applyFill="1"/>
    <xf numFmtId="0" fontId="9" fillId="8" borderId="0" xfId="6" applyFont="1" applyFill="1" applyAlignment="1">
      <alignment horizontal="left" vertical="center"/>
    </xf>
    <xf numFmtId="0" fontId="29" fillId="8" borderId="0" xfId="6" applyFont="1" applyFill="1" applyAlignment="1">
      <alignment horizontal="right" vertical="top"/>
    </xf>
    <xf numFmtId="0" fontId="9" fillId="8" borderId="0" xfId="6" applyFont="1" applyFill="1" applyAlignment="1">
      <alignment horizontal="left" vertical="center" wrapText="1"/>
    </xf>
    <xf numFmtId="0" fontId="8" fillId="8" borderId="0" xfId="4" applyFont="1" applyFill="1" applyAlignment="1">
      <alignment horizontal="center" vertical="center" textRotation="90"/>
    </xf>
    <xf numFmtId="0" fontId="26" fillId="8" borderId="0" xfId="8" applyNumberFormat="1" applyFont="1" applyFill="1" applyBorder="1" applyAlignment="1">
      <alignment horizontal="left" indent="1"/>
    </xf>
    <xf numFmtId="0" fontId="27" fillId="8" borderId="0" xfId="0" applyFont="1" applyFill="1" applyAlignment="1">
      <alignment horizontal="left" vertical="center"/>
    </xf>
    <xf numFmtId="0" fontId="21" fillId="8" borderId="0" xfId="4" applyFont="1" applyFill="1" applyAlignment="1">
      <alignment vertical="center"/>
    </xf>
    <xf numFmtId="0" fontId="22" fillId="8" borderId="0" xfId="4" applyFont="1" applyFill="1"/>
    <xf numFmtId="0" fontId="23" fillId="8" borderId="0" xfId="4" applyFont="1" applyFill="1" applyAlignment="1">
      <alignment vertical="center"/>
    </xf>
    <xf numFmtId="0" fontId="24" fillId="8" borderId="0" xfId="4" applyFont="1" applyFill="1" applyAlignment="1">
      <alignment horizontal="right" vertical="center"/>
    </xf>
    <xf numFmtId="49" fontId="30" fillId="15" borderId="0" xfId="3" applyNumberFormat="1" applyFont="1" applyFill="1" applyAlignment="1">
      <alignment horizontal="left" vertical="center" wrapText="1" indent="1"/>
    </xf>
    <xf numFmtId="0" fontId="31" fillId="8" borderId="0" xfId="3" applyFont="1" applyFill="1" applyAlignment="1">
      <alignment horizontal="left" indent="1"/>
    </xf>
    <xf numFmtId="0" fontId="20" fillId="9" borderId="13" xfId="3" applyFont="1" applyFill="1" applyBorder="1" applyAlignment="1">
      <alignment horizontal="left" vertical="center" indent="1"/>
    </xf>
    <xf numFmtId="0" fontId="32" fillId="8" borderId="0" xfId="3" applyFont="1" applyFill="1" applyAlignment="1">
      <alignment horizontal="left" vertical="center" indent="1"/>
    </xf>
    <xf numFmtId="0" fontId="9" fillId="8" borderId="0" xfId="4" applyFont="1" applyFill="1" applyAlignment="1">
      <alignment vertical="center"/>
    </xf>
    <xf numFmtId="0" fontId="33" fillId="8" borderId="0" xfId="4" applyFont="1" applyFill="1" applyAlignment="1">
      <alignment horizontal="left" indent="1"/>
    </xf>
    <xf numFmtId="0" fontId="33" fillId="8" borderId="0" xfId="4" applyFont="1" applyFill="1"/>
    <xf numFmtId="0" fontId="19" fillId="8" borderId="0" xfId="4" applyFont="1" applyFill="1" applyAlignment="1">
      <alignment horizontal="left" indent="1"/>
    </xf>
    <xf numFmtId="0" fontId="19" fillId="8" borderId="0" xfId="4" applyFont="1" applyFill="1" applyAlignment="1">
      <alignment vertical="center"/>
    </xf>
    <xf numFmtId="0" fontId="34" fillId="8" borderId="0" xfId="4" applyFont="1" applyFill="1" applyAlignment="1">
      <alignment horizontal="right" vertical="center"/>
    </xf>
    <xf numFmtId="0" fontId="20" fillId="9" borderId="0" xfId="3" applyFont="1" applyFill="1" applyAlignment="1">
      <alignment horizontal="left" indent="1"/>
    </xf>
    <xf numFmtId="0" fontId="9" fillId="15" borderId="0" xfId="4" applyFont="1" applyFill="1" applyAlignment="1">
      <alignment vertical="center"/>
    </xf>
    <xf numFmtId="0" fontId="33" fillId="15" borderId="0" xfId="4" applyFont="1" applyFill="1"/>
    <xf numFmtId="0" fontId="19" fillId="15" borderId="0" xfId="4" applyFont="1" applyFill="1"/>
    <xf numFmtId="0" fontId="19" fillId="15" borderId="0" xfId="4" applyFont="1" applyFill="1" applyAlignment="1">
      <alignment vertical="center"/>
    </xf>
    <xf numFmtId="0" fontId="36" fillId="15" borderId="0" xfId="4" applyFont="1" applyFill="1"/>
    <xf numFmtId="0" fontId="37" fillId="15" borderId="0" xfId="4" applyFont="1" applyFill="1" applyAlignment="1">
      <alignment horizontal="right" vertical="center"/>
    </xf>
    <xf numFmtId="0" fontId="38" fillId="7" borderId="14" xfId="4" applyFont="1" applyFill="1" applyBorder="1" applyAlignment="1">
      <alignment horizontal="left" vertical="center" wrapText="1" indent="3"/>
    </xf>
    <xf numFmtId="0" fontId="38" fillId="7" borderId="15" xfId="4" applyFont="1" applyFill="1" applyBorder="1" applyAlignment="1">
      <alignment horizontal="left" vertical="center" wrapText="1" indent="3"/>
    </xf>
    <xf numFmtId="1" fontId="38" fillId="7" borderId="15" xfId="4" applyNumberFormat="1" applyFont="1" applyFill="1" applyBorder="1" applyAlignment="1">
      <alignment horizontal="left" vertical="center" wrapText="1" indent="3"/>
    </xf>
    <xf numFmtId="0" fontId="38" fillId="7" borderId="16" xfId="4" applyFont="1" applyFill="1" applyBorder="1" applyAlignment="1">
      <alignment horizontal="left" vertical="center" wrapText="1" indent="3"/>
    </xf>
    <xf numFmtId="0" fontId="39" fillId="15" borderId="19" xfId="4" applyFont="1" applyFill="1" applyBorder="1" applyAlignment="1">
      <alignment vertical="center"/>
    </xf>
    <xf numFmtId="0" fontId="6" fillId="16" borderId="21" xfId="4" applyFont="1" applyFill="1" applyBorder="1" applyAlignment="1">
      <alignment horizontal="left" vertical="center" indent="1"/>
    </xf>
    <xf numFmtId="165" fontId="6" fillId="14" borderId="22" xfId="8" applyNumberFormat="1" applyFont="1" applyFill="1" applyBorder="1" applyAlignment="1">
      <alignment horizontal="right" indent="1"/>
    </xf>
    <xf numFmtId="165" fontId="6" fillId="16" borderId="22" xfId="8" applyNumberFormat="1" applyFont="1" applyFill="1" applyBorder="1" applyAlignment="1">
      <alignment horizontal="right" indent="1"/>
    </xf>
    <xf numFmtId="165" fontId="6" fillId="6" borderId="22" xfId="8" applyNumberFormat="1" applyFont="1" applyFill="1" applyBorder="1" applyAlignment="1">
      <alignment horizontal="right" indent="1"/>
    </xf>
    <xf numFmtId="165" fontId="6" fillId="6" borderId="23" xfId="8" applyNumberFormat="1" applyFont="1" applyFill="1" applyBorder="1" applyAlignment="1">
      <alignment horizontal="right" indent="1"/>
    </xf>
    <xf numFmtId="165" fontId="6" fillId="14" borderId="6" xfId="8" applyNumberFormat="1" applyFont="1" applyFill="1" applyBorder="1" applyAlignment="1">
      <alignment horizontal="right" indent="1"/>
    </xf>
    <xf numFmtId="165" fontId="6" fillId="8" borderId="6" xfId="8" applyNumberFormat="1" applyFont="1" applyFill="1" applyBorder="1" applyAlignment="1">
      <alignment horizontal="right" indent="1"/>
    </xf>
    <xf numFmtId="165" fontId="6" fillId="8" borderId="25" xfId="8" applyNumberFormat="1" applyFont="1" applyFill="1" applyBorder="1" applyAlignment="1">
      <alignment horizontal="right" indent="1"/>
    </xf>
    <xf numFmtId="0" fontId="6" fillId="16" borderId="5" xfId="8" applyNumberFormat="1" applyFont="1" applyFill="1" applyBorder="1" applyAlignment="1">
      <alignment horizontal="left" indent="1"/>
    </xf>
    <xf numFmtId="165" fontId="6" fillId="6" borderId="6" xfId="8" applyNumberFormat="1" applyFont="1" applyFill="1" applyBorder="1" applyAlignment="1">
      <alignment horizontal="right" indent="1"/>
    </xf>
    <xf numFmtId="165" fontId="6" fillId="6" borderId="25" xfId="8" applyNumberFormat="1" applyFont="1" applyFill="1" applyBorder="1" applyAlignment="1">
      <alignment horizontal="right" indent="1"/>
    </xf>
    <xf numFmtId="0" fontId="6" fillId="16" borderId="26" xfId="8" applyNumberFormat="1" applyFont="1" applyFill="1" applyBorder="1" applyAlignment="1">
      <alignment horizontal="left" indent="1"/>
    </xf>
    <xf numFmtId="165" fontId="6" fillId="14" borderId="27" xfId="8" applyNumberFormat="1" applyFont="1" applyFill="1" applyBorder="1" applyAlignment="1">
      <alignment horizontal="right" indent="1"/>
    </xf>
    <xf numFmtId="165" fontId="6" fillId="6" borderId="27" xfId="8" applyNumberFormat="1" applyFont="1" applyFill="1" applyBorder="1" applyAlignment="1">
      <alignment horizontal="right" indent="1"/>
    </xf>
    <xf numFmtId="165" fontId="6" fillId="6" borderId="28" xfId="8" applyNumberFormat="1" applyFont="1" applyFill="1" applyBorder="1" applyAlignment="1">
      <alignment horizontal="right" indent="1"/>
    </xf>
    <xf numFmtId="0" fontId="6" fillId="10" borderId="30" xfId="4" applyFont="1" applyFill="1" applyBorder="1" applyAlignment="1">
      <alignment horizontal="left" vertical="center" indent="1"/>
    </xf>
    <xf numFmtId="165" fontId="6" fillId="11" borderId="31" xfId="8" applyNumberFormat="1" applyFont="1" applyFill="1" applyBorder="1" applyAlignment="1">
      <alignment horizontal="right" indent="1"/>
    </xf>
    <xf numFmtId="165" fontId="6" fillId="7" borderId="31" xfId="8" applyNumberFormat="1" applyFont="1" applyFill="1" applyBorder="1" applyAlignment="1">
      <alignment horizontal="right" indent="1"/>
    </xf>
    <xf numFmtId="165" fontId="6" fillId="7" borderId="32" xfId="8" applyNumberFormat="1" applyFont="1" applyFill="1" applyBorder="1" applyAlignment="1">
      <alignment horizontal="right" indent="1"/>
    </xf>
    <xf numFmtId="165" fontId="6" fillId="11" borderId="6" xfId="8" applyNumberFormat="1" applyFont="1" applyFill="1" applyBorder="1" applyAlignment="1">
      <alignment horizontal="right" indent="1"/>
    </xf>
    <xf numFmtId="0" fontId="6" fillId="7" borderId="5" xfId="8" applyNumberFormat="1" applyFont="1" applyFill="1" applyBorder="1" applyAlignment="1">
      <alignment horizontal="left" indent="1"/>
    </xf>
    <xf numFmtId="165" fontId="6" fillId="7" borderId="6" xfId="8" applyNumberFormat="1" applyFont="1" applyFill="1" applyBorder="1" applyAlignment="1">
      <alignment horizontal="right" indent="1"/>
    </xf>
    <xf numFmtId="165" fontId="6" fillId="7" borderId="25" xfId="8" applyNumberFormat="1" applyFont="1" applyFill="1" applyBorder="1" applyAlignment="1">
      <alignment horizontal="right" indent="1"/>
    </xf>
    <xf numFmtId="0" fontId="6" fillId="7" borderId="34" xfId="8" applyNumberFormat="1" applyFont="1" applyFill="1" applyBorder="1" applyAlignment="1">
      <alignment horizontal="left" indent="1"/>
    </xf>
    <xf numFmtId="165" fontId="6" fillId="11" borderId="35" xfId="8" applyNumberFormat="1" applyFont="1" applyFill="1" applyBorder="1" applyAlignment="1">
      <alignment horizontal="right" indent="1"/>
    </xf>
    <xf numFmtId="165" fontId="6" fillId="7" borderId="35" xfId="8" applyNumberFormat="1" applyFont="1" applyFill="1" applyBorder="1" applyAlignment="1">
      <alignment horizontal="right" indent="1"/>
    </xf>
    <xf numFmtId="165" fontId="6" fillId="7" borderId="36" xfId="8" applyNumberFormat="1" applyFont="1" applyFill="1" applyBorder="1" applyAlignment="1">
      <alignment horizontal="right" indent="1"/>
    </xf>
    <xf numFmtId="0" fontId="6" fillId="7" borderId="26" xfId="8" applyNumberFormat="1" applyFont="1" applyFill="1" applyBorder="1" applyAlignment="1">
      <alignment horizontal="left" indent="1"/>
    </xf>
    <xf numFmtId="165" fontId="6" fillId="11" borderId="27" xfId="8" applyNumberFormat="1" applyFont="1" applyFill="1" applyBorder="1" applyAlignment="1">
      <alignment horizontal="right" indent="1"/>
    </xf>
    <xf numFmtId="165" fontId="6" fillId="7" borderId="27" xfId="8" applyNumberFormat="1" applyFont="1" applyFill="1" applyBorder="1" applyAlignment="1">
      <alignment horizontal="right" indent="1"/>
    </xf>
    <xf numFmtId="165" fontId="6" fillId="7" borderId="28" xfId="8" applyNumberFormat="1" applyFont="1" applyFill="1" applyBorder="1" applyAlignment="1">
      <alignment horizontal="right" indent="1"/>
    </xf>
    <xf numFmtId="165" fontId="6" fillId="11" borderId="34" xfId="8" applyNumberFormat="1" applyFont="1" applyFill="1" applyBorder="1" applyAlignment="1">
      <alignment horizontal="right" indent="1"/>
    </xf>
    <xf numFmtId="165" fontId="6" fillId="7" borderId="34" xfId="8" applyNumberFormat="1" applyFont="1" applyFill="1" applyBorder="1" applyAlignment="1">
      <alignment horizontal="right" indent="1"/>
    </xf>
    <xf numFmtId="165" fontId="6" fillId="7" borderId="37" xfId="8" applyNumberFormat="1" applyFont="1" applyFill="1" applyBorder="1" applyAlignment="1">
      <alignment horizontal="right" indent="1"/>
    </xf>
    <xf numFmtId="0" fontId="35" fillId="15" borderId="0" xfId="4" applyFont="1" applyFill="1" applyAlignment="1">
      <alignment vertical="center"/>
    </xf>
    <xf numFmtId="0" fontId="35" fillId="15" borderId="28" xfId="4" applyFont="1" applyFill="1" applyBorder="1" applyAlignment="1">
      <alignment vertical="center"/>
    </xf>
    <xf numFmtId="0" fontId="6" fillId="16" borderId="31" xfId="8" applyNumberFormat="1" applyFont="1" applyFill="1" applyBorder="1" applyAlignment="1">
      <alignment horizontal="left" indent="1"/>
    </xf>
    <xf numFmtId="165" fontId="6" fillId="14" borderId="31" xfId="8" applyNumberFormat="1" applyFont="1" applyFill="1" applyBorder="1" applyAlignment="1">
      <alignment horizontal="right" indent="1"/>
    </xf>
    <xf numFmtId="165" fontId="6" fillId="16" borderId="31" xfId="8" applyNumberFormat="1" applyFont="1" applyFill="1" applyBorder="1" applyAlignment="1">
      <alignment horizontal="right" indent="1"/>
    </xf>
    <xf numFmtId="165" fontId="6" fillId="6" borderId="31" xfId="8" applyNumberFormat="1" applyFont="1" applyFill="1" applyBorder="1" applyAlignment="1">
      <alignment horizontal="right" indent="1"/>
    </xf>
    <xf numFmtId="165" fontId="6" fillId="6" borderId="32" xfId="8" applyNumberFormat="1" applyFont="1" applyFill="1" applyBorder="1" applyAlignment="1">
      <alignment horizontal="right" indent="1"/>
    </xf>
    <xf numFmtId="0" fontId="6" fillId="16" borderId="34" xfId="8" applyNumberFormat="1" applyFont="1" applyFill="1" applyBorder="1" applyAlignment="1">
      <alignment horizontal="left" indent="1"/>
    </xf>
    <xf numFmtId="165" fontId="6" fillId="14" borderId="35" xfId="8" applyNumberFormat="1" applyFont="1" applyFill="1" applyBorder="1" applyAlignment="1">
      <alignment horizontal="right" indent="1"/>
    </xf>
    <xf numFmtId="165" fontId="6" fillId="6" borderId="35" xfId="8" applyNumberFormat="1" applyFont="1" applyFill="1" applyBorder="1" applyAlignment="1">
      <alignment horizontal="right" indent="1"/>
    </xf>
    <xf numFmtId="165" fontId="6" fillId="6" borderId="36" xfId="8" applyNumberFormat="1" applyFont="1" applyFill="1" applyBorder="1" applyAlignment="1">
      <alignment horizontal="right" indent="1"/>
    </xf>
    <xf numFmtId="0" fontId="35" fillId="15" borderId="38" xfId="4" applyFont="1" applyFill="1" applyBorder="1" applyAlignment="1">
      <alignment vertical="center"/>
    </xf>
    <xf numFmtId="0" fontId="35" fillId="15" borderId="39" xfId="4" applyFont="1" applyFill="1" applyBorder="1" applyAlignment="1">
      <alignment vertical="center"/>
    </xf>
    <xf numFmtId="0" fontId="35" fillId="15" borderId="17" xfId="4" applyFont="1" applyFill="1" applyBorder="1" applyAlignment="1">
      <alignment vertical="center"/>
    </xf>
    <xf numFmtId="0" fontId="35" fillId="15" borderId="18" xfId="4" applyFont="1" applyFill="1" applyBorder="1" applyAlignment="1">
      <alignment vertical="center"/>
    </xf>
    <xf numFmtId="0" fontId="42" fillId="8" borderId="0" xfId="6" applyFont="1" applyFill="1" applyAlignment="1">
      <alignment horizontal="right" vertical="top"/>
    </xf>
    <xf numFmtId="0" fontId="6" fillId="8" borderId="0" xfId="6" applyFont="1" applyFill="1" applyAlignment="1">
      <alignment horizontal="left" vertical="center" wrapText="1"/>
    </xf>
    <xf numFmtId="0" fontId="6" fillId="8" borderId="0" xfId="6" applyFont="1" applyFill="1" applyAlignment="1">
      <alignment horizontal="left" vertical="center"/>
    </xf>
    <xf numFmtId="165" fontId="6" fillId="17" borderId="6" xfId="8" applyNumberFormat="1" applyFont="1" applyFill="1" applyBorder="1" applyAlignment="1">
      <alignment horizontal="right" indent="1"/>
    </xf>
    <xf numFmtId="0" fontId="43" fillId="17" borderId="0" xfId="4" applyFont="1" applyFill="1"/>
    <xf numFmtId="0" fontId="6" fillId="16" borderId="8" xfId="8" applyNumberFormat="1" applyFont="1" applyFill="1" applyBorder="1" applyAlignment="1">
      <alignment horizontal="left" indent="1"/>
    </xf>
    <xf numFmtId="165" fontId="6" fillId="14" borderId="9" xfId="8" applyNumberFormat="1" applyFont="1" applyFill="1" applyBorder="1" applyAlignment="1">
      <alignment horizontal="right" indent="1"/>
    </xf>
    <xf numFmtId="165" fontId="6" fillId="6" borderId="9" xfId="8" applyNumberFormat="1" applyFont="1" applyFill="1" applyBorder="1" applyAlignment="1">
      <alignment horizontal="right" indent="1"/>
    </xf>
    <xf numFmtId="165" fontId="6" fillId="6" borderId="41" xfId="8" applyNumberFormat="1" applyFont="1" applyFill="1" applyBorder="1" applyAlignment="1">
      <alignment horizontal="right" indent="1"/>
    </xf>
    <xf numFmtId="0" fontId="6" fillId="10" borderId="10" xfId="4" applyFont="1" applyFill="1" applyBorder="1" applyAlignment="1">
      <alignment horizontal="left" vertical="center" indent="1"/>
    </xf>
    <xf numFmtId="165" fontId="6" fillId="11" borderId="11" xfId="8" applyNumberFormat="1" applyFont="1" applyFill="1" applyBorder="1" applyAlignment="1">
      <alignment horizontal="right" indent="1"/>
    </xf>
    <xf numFmtId="165" fontId="6" fillId="7" borderId="11" xfId="8" applyNumberFormat="1" applyFont="1" applyFill="1" applyBorder="1" applyAlignment="1">
      <alignment horizontal="right" indent="1"/>
    </xf>
    <xf numFmtId="165" fontId="6" fillId="7" borderId="42" xfId="8" applyNumberFormat="1" applyFont="1" applyFill="1" applyBorder="1" applyAlignment="1">
      <alignment horizontal="right" indent="1"/>
    </xf>
    <xf numFmtId="0" fontId="6" fillId="7" borderId="8" xfId="8" applyNumberFormat="1" applyFont="1" applyFill="1" applyBorder="1" applyAlignment="1">
      <alignment horizontal="left" indent="1"/>
    </xf>
    <xf numFmtId="165" fontId="6" fillId="11" borderId="9" xfId="8" applyNumberFormat="1" applyFont="1" applyFill="1" applyBorder="1" applyAlignment="1">
      <alignment horizontal="right" indent="1"/>
    </xf>
    <xf numFmtId="165" fontId="6" fillId="7" borderId="9" xfId="8" applyNumberFormat="1" applyFont="1" applyFill="1" applyBorder="1" applyAlignment="1">
      <alignment horizontal="right" indent="1"/>
    </xf>
    <xf numFmtId="165" fontId="6" fillId="7" borderId="41" xfId="8" applyNumberFormat="1" applyFont="1" applyFill="1" applyBorder="1" applyAlignment="1">
      <alignment horizontal="right" indent="1"/>
    </xf>
    <xf numFmtId="0" fontId="35" fillId="15" borderId="33" xfId="4" applyFont="1" applyFill="1" applyBorder="1" applyAlignment="1">
      <alignment vertical="center"/>
    </xf>
    <xf numFmtId="0" fontId="35" fillId="15" borderId="43" xfId="4" applyFont="1" applyFill="1" applyBorder="1" applyAlignment="1">
      <alignment vertical="center"/>
    </xf>
    <xf numFmtId="0" fontId="16" fillId="13" borderId="12" xfId="9" applyFill="1" applyBorder="1" applyAlignment="1">
      <alignment horizontal="left" vertical="center" wrapText="1" indent="1"/>
    </xf>
    <xf numFmtId="164" fontId="6" fillId="4" borderId="0" xfId="0" applyNumberFormat="1" applyFont="1" applyFill="1" applyAlignment="1">
      <alignment horizontal="left" vertical="top"/>
    </xf>
    <xf numFmtId="164" fontId="6" fillId="0" borderId="0" xfId="0" applyNumberFormat="1" applyFont="1" applyAlignment="1">
      <alignment horizontal="left" vertical="top"/>
    </xf>
    <xf numFmtId="0" fontId="6" fillId="0" borderId="0" xfId="0" applyFont="1" applyAlignment="1">
      <alignment horizontal="left" vertical="top"/>
    </xf>
    <xf numFmtId="3" fontId="6" fillId="4" borderId="0" xfId="0" applyNumberFormat="1" applyFont="1" applyFill="1" applyAlignment="1">
      <alignment horizontal="left" vertical="top"/>
    </xf>
    <xf numFmtId="3" fontId="6" fillId="0" borderId="0" xfId="0" applyNumberFormat="1" applyFont="1" applyAlignment="1">
      <alignment horizontal="left" vertical="top"/>
    </xf>
    <xf numFmtId="0" fontId="6" fillId="0" borderId="0" xfId="0" applyFont="1" applyAlignment="1">
      <alignment horizontal="left" vertical="top" indent="1"/>
    </xf>
    <xf numFmtId="165" fontId="6" fillId="8" borderId="0" xfId="8" applyNumberFormat="1" applyFont="1" applyFill="1" applyBorder="1" applyAlignment="1">
      <alignment horizontal="right" indent="1"/>
    </xf>
    <xf numFmtId="0" fontId="16" fillId="8" borderId="0" xfId="9" applyFill="1" applyAlignment="1">
      <alignment horizontal="left" vertical="center" wrapText="1"/>
    </xf>
    <xf numFmtId="0" fontId="5" fillId="0" borderId="0" xfId="0" applyFont="1" applyAlignment="1"/>
    <xf numFmtId="0" fontId="0" fillId="0" borderId="0" xfId="0" applyAlignment="1"/>
    <xf numFmtId="3" fontId="6" fillId="0" borderId="0" xfId="0" applyNumberFormat="1" applyFont="1" applyAlignment="1">
      <alignment horizontal="center" vertical="top"/>
    </xf>
    <xf numFmtId="49" fontId="30" fillId="15" borderId="0" xfId="3" applyNumberFormat="1" applyFont="1" applyFill="1" applyAlignment="1">
      <alignment horizontal="left" vertical="center" wrapText="1" indent="1"/>
    </xf>
    <xf numFmtId="0" fontId="41" fillId="7" borderId="29" xfId="4" applyFont="1" applyFill="1" applyBorder="1" applyAlignment="1">
      <alignment horizontal="center" vertical="center" textRotation="90"/>
    </xf>
    <xf numFmtId="0" fontId="41" fillId="7" borderId="24" xfId="4" applyFont="1" applyFill="1" applyBorder="1" applyAlignment="1">
      <alignment horizontal="center" vertical="center" textRotation="90"/>
    </xf>
    <xf numFmtId="0" fontId="41" fillId="7" borderId="33" xfId="4" applyFont="1" applyFill="1" applyBorder="1" applyAlignment="1">
      <alignment horizontal="center" vertical="center" textRotation="90"/>
    </xf>
    <xf numFmtId="0" fontId="40" fillId="16" borderId="20" xfId="4" applyFont="1" applyFill="1" applyBorder="1" applyAlignment="1">
      <alignment horizontal="center" vertical="center" textRotation="90"/>
    </xf>
    <xf numFmtId="0" fontId="40" fillId="16" borderId="24" xfId="4" applyFont="1" applyFill="1" applyBorder="1" applyAlignment="1">
      <alignment horizontal="center" vertical="center" textRotation="90"/>
    </xf>
    <xf numFmtId="0" fontId="40" fillId="16" borderId="29" xfId="4" applyFont="1" applyFill="1" applyBorder="1" applyAlignment="1">
      <alignment horizontal="center" vertical="center" textRotation="90"/>
    </xf>
    <xf numFmtId="0" fontId="40" fillId="16" borderId="33" xfId="4" applyFont="1" applyFill="1" applyBorder="1" applyAlignment="1">
      <alignment horizontal="center" vertical="center" textRotation="90"/>
    </xf>
    <xf numFmtId="0" fontId="40" fillId="16" borderId="40" xfId="4" applyFont="1" applyFill="1" applyBorder="1" applyAlignment="1">
      <alignment horizontal="center" vertical="center" textRotation="90"/>
    </xf>
    <xf numFmtId="0" fontId="8" fillId="10" borderId="3" xfId="4" applyFont="1" applyFill="1" applyBorder="1" applyAlignment="1">
      <alignment horizontal="center" vertical="center" textRotation="90"/>
    </xf>
    <xf numFmtId="0" fontId="8" fillId="10" borderId="0" xfId="4" applyFont="1" applyFill="1" applyAlignment="1">
      <alignment horizontal="center" vertical="center" textRotation="90"/>
    </xf>
    <xf numFmtId="0" fontId="8" fillId="10" borderId="7" xfId="4" applyFont="1" applyFill="1" applyBorder="1" applyAlignment="1">
      <alignment horizontal="center" vertical="center" textRotation="90"/>
    </xf>
  </cellXfs>
  <cellStyles count="17">
    <cellStyle name="Comma 2" xfId="2" xr:uid="{9E496E9E-D36B-4FE6-826F-DC394E9E3038}"/>
    <cellStyle name="Comma 3" xfId="8" xr:uid="{C78E0BBD-06DB-4915-8687-969C3884D313}"/>
    <cellStyle name="Comma 3 2" xfId="12" xr:uid="{F1CE68E1-8C3E-4C11-A041-9A49CE6CF61B}"/>
    <cellStyle name="Comma 3 3" xfId="16" xr:uid="{34139704-4F29-4774-8E4C-EAF3147DEE68}"/>
    <cellStyle name="Hyperlink" xfId="9" builtinId="8"/>
    <cellStyle name="Hyperlink 2" xfId="5" xr:uid="{5ED692A7-F3D7-426F-A6F7-6F404FB4451A}"/>
    <cellStyle name="Normal" xfId="0" builtinId="0"/>
    <cellStyle name="Normal 2" xfId="3" xr:uid="{2125055D-FF10-4A93-9E97-2A82E7E3C4A1}"/>
    <cellStyle name="Normal 3" xfId="13" xr:uid="{1CEA0CD6-643F-4208-B08D-369C3A820330}"/>
    <cellStyle name="Normal 3 2" xfId="4" xr:uid="{49B20D8B-3F8C-489C-AB00-4CD58FBC87D4}"/>
    <cellStyle name="Normal 3 2 2" xfId="10" xr:uid="{DAEB71AC-CABC-4580-AD63-BBFBAA26E612}"/>
    <cellStyle name="Normal 3 2 3" xfId="14" xr:uid="{3AFBA6B8-346D-42C3-A2AE-8793999E5922}"/>
    <cellStyle name="Normal 3 3" xfId="6" xr:uid="{601F2DC7-29E0-4CDC-B059-FA4A732ACD07}"/>
    <cellStyle name="Percent" xfId="1" builtinId="5"/>
    <cellStyle name="Percent 2" xfId="7" xr:uid="{A45B93AA-6B86-4678-AF58-D11D63E27AEA}"/>
    <cellStyle name="Percent 2 2" xfId="11" xr:uid="{8B517064-B72B-4189-B252-F585BB926E26}"/>
    <cellStyle name="Percent 2 3" xfId="15" xr:uid="{896716F6-CB50-44A6-8CEB-9BB7B4F14514}"/>
  </cellStyles>
  <dxfs count="56">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D191EB"/>
      <color rgb="FF73B149"/>
      <color rgb="FFD34D11"/>
      <color rgb="FFC574E6"/>
      <color rgb="FF009AD0"/>
      <color rgb="FFEEB500"/>
      <color rgb="FFC24710"/>
      <color rgb="FF669D41"/>
      <color rgb="FFD26012"/>
      <color rgb="FF6521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GP</a:t>
            </a:r>
            <a:r>
              <a:rPr lang="en-AU" baseline="0"/>
              <a:t> FTE: National supply vs demand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'[1]National Summary'!$B$3</c:f>
              <c:strCache>
                <c:ptCount val="1"/>
                <c:pt idx="0">
                  <c:v>Baseline 
Demand 
(FTE)</c:v>
                </c:pt>
              </c:strCache>
            </c:strRef>
          </c:tx>
          <c:spPr>
            <a:ln w="28575" cap="rnd">
              <a:solidFill>
                <a:schemeClr val="accent1"/>
              </a:solidFill>
              <a:round/>
            </a:ln>
            <a:effectLst/>
          </c:spPr>
          <c:marker>
            <c:symbol val="none"/>
          </c:marker>
          <c:val>
            <c:numRef>
              <c:f>(#REF!,#REF!,#REF!,#REF!,#REF!,#REF!)</c:f>
              <c:numCache>
                <c:formatCode>General</c:formatCode>
                <c:ptCount val="1"/>
                <c:pt idx="0">
                  <c:v>1</c:v>
                </c:pt>
              </c:numCache>
              <c:extLst/>
            </c:numRef>
          </c:val>
          <c:smooth val="0"/>
          <c:extLst>
            <c:ext xmlns:c15="http://schemas.microsoft.com/office/drawing/2012/chart" uri="{02D57815-91ED-43cb-92C2-25804820EDAC}">
              <c15:filteredCategoryTitle>
                <c15:cat>
                  <c:multiLvlStrRef>
                    <c:extLst>
                      <c:ext uri="{02D57815-91ED-43cb-92C2-25804820EDAC}">
                        <c15:formulaRef>
                          <c15:sqref>(#REF!,#REF!,#REF!,#REF!,#REF!,#REF!)</c15:sqref>
                        </c15:formulaRef>
                      </c:ext>
                    </c:extLst>
                  </c:multiLvlStrRef>
                </c15:cat>
              </c15:filteredCategoryTitle>
            </c:ext>
            <c:ext xmlns:c16="http://schemas.microsoft.com/office/drawing/2014/chart" uri="{C3380CC4-5D6E-409C-BE32-E72D297353CC}">
              <c16:uniqueId val="{00000000-1C4E-4AA7-A78D-E899C0D91EF4}"/>
            </c:ext>
          </c:extLst>
        </c:ser>
        <c:ser>
          <c:idx val="1"/>
          <c:order val="1"/>
          <c:tx>
            <c:strRef>
              <c:f>'[1]National Summary'!$C$3</c:f>
              <c:strCache>
                <c:ptCount val="1"/>
                <c:pt idx="0">
                  <c:v>Unmet 
demand 
(FTE)</c:v>
                </c:pt>
              </c:strCache>
            </c:strRef>
          </c:tx>
          <c:spPr>
            <a:ln w="28575" cap="rnd">
              <a:solidFill>
                <a:schemeClr val="accent2"/>
              </a:solidFill>
              <a:prstDash val="dash"/>
              <a:round/>
            </a:ln>
            <a:effectLst/>
          </c:spPr>
          <c:marker>
            <c:symbol val="none"/>
          </c:marker>
          <c:val>
            <c:numRef>
              <c:f>(#REF!,#REF!,#REF!,#REF!,#REF!,#REF!)</c:f>
              <c:numCache>
                <c:formatCode>General</c:formatCode>
                <c:ptCount val="1"/>
                <c:pt idx="0">
                  <c:v>1</c:v>
                </c:pt>
              </c:numCache>
              <c:extLst/>
            </c:numRef>
          </c:val>
          <c:smooth val="0"/>
          <c:extLst>
            <c:ext xmlns:c15="http://schemas.microsoft.com/office/drawing/2012/chart" uri="{02D57815-91ED-43cb-92C2-25804820EDAC}">
              <c15:filteredCategoryTitle>
                <c15:cat>
                  <c:multiLvlStrRef>
                    <c:extLst>
                      <c:ext uri="{02D57815-91ED-43cb-92C2-25804820EDAC}">
                        <c15:formulaRef>
                          <c15:sqref>(#REF!,#REF!,#REF!,#REF!,#REF!,#REF!)</c15:sqref>
                        </c15:formulaRef>
                      </c:ext>
                    </c:extLst>
                  </c:multiLvlStrRef>
                </c15:cat>
              </c15:filteredCategoryTitle>
            </c:ext>
            <c:ext xmlns:c16="http://schemas.microsoft.com/office/drawing/2014/chart" uri="{C3380CC4-5D6E-409C-BE32-E72D297353CC}">
              <c16:uniqueId val="{00000001-1C4E-4AA7-A78D-E899C0D91EF4}"/>
            </c:ext>
          </c:extLst>
        </c:ser>
        <c:ser>
          <c:idx val="3"/>
          <c:order val="3"/>
          <c:tx>
            <c:strRef>
              <c:f>'[1]National Summary'!$E$3</c:f>
              <c:strCache>
                <c:ptCount val="1"/>
                <c:pt idx="0">
                  <c:v>Supply 
(FTE)</c:v>
                </c:pt>
              </c:strCache>
            </c:strRef>
          </c:tx>
          <c:spPr>
            <a:ln w="28575" cap="rnd">
              <a:solidFill>
                <a:schemeClr val="accent4"/>
              </a:solidFill>
              <a:round/>
            </a:ln>
            <a:effectLst/>
          </c:spPr>
          <c:marker>
            <c:symbol val="none"/>
          </c:marker>
          <c:val>
            <c:numRef>
              <c:f>(#REF!,#REF!,#REF!,#REF!,#REF!,#REF!)</c:f>
              <c:numCache>
                <c:formatCode>General</c:formatCode>
                <c:ptCount val="1"/>
                <c:pt idx="0">
                  <c:v>1</c:v>
                </c:pt>
              </c:numCache>
              <c:extLst/>
            </c:numRef>
          </c:val>
          <c:smooth val="0"/>
          <c:extLst>
            <c:ext xmlns:c15="http://schemas.microsoft.com/office/drawing/2012/chart" uri="{02D57815-91ED-43cb-92C2-25804820EDAC}">
              <c15:filteredCategoryTitle>
                <c15:cat>
                  <c:multiLvlStrRef>
                    <c:extLst>
                      <c:ext uri="{02D57815-91ED-43cb-92C2-25804820EDAC}">
                        <c15:formulaRef>
                          <c15:sqref>(#REF!,#REF!,#REF!,#REF!,#REF!,#REF!)</c15:sqref>
                        </c15:formulaRef>
                      </c:ext>
                    </c:extLst>
                  </c:multiLvlStrRef>
                </c15:cat>
              </c15:filteredCategoryTitle>
            </c:ext>
            <c:ext xmlns:c16="http://schemas.microsoft.com/office/drawing/2014/chart" uri="{C3380CC4-5D6E-409C-BE32-E72D297353CC}">
              <c16:uniqueId val="{00000003-1C4E-4AA7-A78D-E899C0D91EF4}"/>
            </c:ext>
          </c:extLst>
        </c:ser>
        <c:dLbls>
          <c:showLegendKey val="0"/>
          <c:showVal val="0"/>
          <c:showCatName val="0"/>
          <c:showSerName val="0"/>
          <c:showPercent val="0"/>
          <c:showBubbleSize val="0"/>
        </c:dLbls>
        <c:smooth val="0"/>
        <c:axId val="998290792"/>
        <c:axId val="998291120"/>
        <c:extLst>
          <c:ext xmlns:c15="http://schemas.microsoft.com/office/drawing/2012/chart" uri="{02D57815-91ED-43cb-92C2-25804820EDAC}">
            <c15:filteredLineSeries>
              <c15:ser>
                <c:idx val="2"/>
                <c:order val="2"/>
                <c:tx>
                  <c:strRef>
                    <c:extLst>
                      <c:ext uri="{02D57815-91ED-43cb-92C2-25804820EDAC}">
                        <c15:formulaRef>
                          <c15:sqref>'[1]National Summary'!$D$3</c15:sqref>
                        </c15:formulaRef>
                      </c:ext>
                    </c:extLst>
                    <c:strCache>
                      <c:ptCount val="1"/>
                      <c:pt idx="0">
                        <c:v>Unmet
demand - 
100% 
utilisation
(FTE)</c:v>
                      </c:pt>
                    </c:strCache>
                  </c:strRef>
                </c:tx>
                <c:spPr>
                  <a:ln w="28575" cap="rnd">
                    <a:solidFill>
                      <a:schemeClr val="accent3"/>
                    </a:solidFill>
                    <a:prstDash val="dash"/>
                    <a:round/>
                  </a:ln>
                  <a:effectLst/>
                </c:spPr>
                <c:marker>
                  <c:symbol val="none"/>
                </c:marker>
                <c:val>
                  <c:numRef>
                    <c:extLst>
                      <c:ext uri="{02D57815-91ED-43cb-92C2-25804820EDAC}">
                        <c15:formulaRef>
                          <c15:sqref>(#REF!,#REF!,#REF!,#REF!,#REF!,#REF!)</c15:sqref>
                        </c15:formulaRef>
                      </c:ext>
                    </c:extLst>
                    <c:numCache>
                      <c:formatCode>General</c:formatCode>
                      <c:ptCount val="1"/>
                      <c:pt idx="0">
                        <c:v>1</c:v>
                      </c:pt>
                    </c:numCache>
                  </c:numRef>
                </c:val>
                <c:smooth val="0"/>
                <c:extLst>
                  <c:ext uri="{02D57815-91ED-43cb-92C2-25804820EDAC}">
                    <c15:filteredCategoryTitle>
                      <c15:cat>
                        <c:multiLvlStrRef>
                          <c:extLst>
                            <c:ext uri="{02D57815-91ED-43cb-92C2-25804820EDAC}">
                              <c15:formulaRef>
                                <c15:sqref>(#REF!,#REF!,#REF!,#REF!,#REF!,#REF!)</c15:sqref>
                              </c15:formulaRef>
                            </c:ext>
                          </c:extLst>
                        </c:multiLvlStrRef>
                      </c15:cat>
                    </c15:filteredCategoryTitle>
                  </c:ext>
                  <c:ext xmlns:c16="http://schemas.microsoft.com/office/drawing/2014/chart" uri="{C3380CC4-5D6E-409C-BE32-E72D297353CC}">
                    <c16:uniqueId val="{00000002-1C4E-4AA7-A78D-E899C0D91EF4}"/>
                  </c:ext>
                </c:extLst>
              </c15:ser>
            </c15:filteredLineSeries>
          </c:ext>
        </c:extLst>
      </c:lineChart>
      <c:catAx>
        <c:axId val="998290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1120"/>
        <c:crosses val="autoZero"/>
        <c:auto val="1"/>
        <c:lblAlgn val="ctr"/>
        <c:lblOffset val="100"/>
        <c:noMultiLvlLbl val="0"/>
      </c:catAx>
      <c:valAx>
        <c:axId val="998291120"/>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Number of GPs:  National supply vs demand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'[1]National Summary'!$B$3</c:f>
              <c:strCache>
                <c:ptCount val="1"/>
                <c:pt idx="0">
                  <c:v>Baseline 
Demand 
(FTE)</c:v>
                </c:pt>
              </c:strCache>
            </c:strRef>
          </c:tx>
          <c:spPr>
            <a:ln w="28575" cap="rnd">
              <a:solidFill>
                <a:schemeClr val="accent1"/>
              </a:solidFill>
              <a:round/>
            </a:ln>
            <a:effectLst/>
          </c:spPr>
          <c:marker>
            <c:symbol val="none"/>
          </c:marker>
          <c:val>
            <c:numRef>
              <c:f>(#REF!,#REF!,#REF!,#REF!,#REF!,#REF!,#REF!)</c:f>
              <c:numCache>
                <c:formatCode>General</c:formatCode>
                <c:ptCount val="1"/>
                <c:pt idx="0">
                  <c:v>1</c:v>
                </c:pt>
              </c:numCache>
              <c:extLst/>
            </c:numRef>
          </c:val>
          <c:smooth val="0"/>
          <c:extLst>
            <c:ext xmlns:c15="http://schemas.microsoft.com/office/drawing/2012/chart" uri="{02D57815-91ED-43cb-92C2-25804820EDAC}">
              <c15:filteredCategoryTitle>
                <c15:cat>
                  <c:multiLvlStrRef>
                    <c:extLst>
                      <c:ext uri="{02D57815-91ED-43cb-92C2-25804820EDAC}">
                        <c15:formulaRef>
                          <c15:sqref>(#REF!,#REF!,#REF!,#REF!,#REF!,#REF!,#REF!)</c15:sqref>
                        </c15:formulaRef>
                      </c:ext>
                    </c:extLst>
                  </c:multiLvlStrRef>
                </c15:cat>
              </c15:filteredCategoryTitle>
            </c:ext>
            <c:ext xmlns:c16="http://schemas.microsoft.com/office/drawing/2014/chart" uri="{C3380CC4-5D6E-409C-BE32-E72D297353CC}">
              <c16:uniqueId val="{00000000-82A1-429E-8EC6-5AC11E13442C}"/>
            </c:ext>
          </c:extLst>
        </c:ser>
        <c:ser>
          <c:idx val="1"/>
          <c:order val="1"/>
          <c:tx>
            <c:strRef>
              <c:f>'[1]National Summary'!$C$3</c:f>
              <c:strCache>
                <c:ptCount val="1"/>
                <c:pt idx="0">
                  <c:v>Unmet 
demand 
(FTE)</c:v>
                </c:pt>
              </c:strCache>
            </c:strRef>
          </c:tx>
          <c:spPr>
            <a:ln w="28575" cap="rnd">
              <a:solidFill>
                <a:schemeClr val="accent2"/>
              </a:solidFill>
              <a:prstDash val="dash"/>
              <a:round/>
            </a:ln>
            <a:effectLst/>
          </c:spPr>
          <c:marker>
            <c:symbol val="none"/>
          </c:marker>
          <c:val>
            <c:numRef>
              <c:f>(#REF!,#REF!,#REF!,#REF!,#REF!,#REF!,#REF!)</c:f>
              <c:numCache>
                <c:formatCode>General</c:formatCode>
                <c:ptCount val="1"/>
                <c:pt idx="0">
                  <c:v>1</c:v>
                </c:pt>
              </c:numCache>
              <c:extLst/>
            </c:numRef>
          </c:val>
          <c:smooth val="0"/>
          <c:extLst>
            <c:ext xmlns:c15="http://schemas.microsoft.com/office/drawing/2012/chart" uri="{02D57815-91ED-43cb-92C2-25804820EDAC}">
              <c15:filteredCategoryTitle>
                <c15:cat>
                  <c:multiLvlStrRef>
                    <c:extLst>
                      <c:ext uri="{02D57815-91ED-43cb-92C2-25804820EDAC}">
                        <c15:formulaRef>
                          <c15:sqref>(#REF!,#REF!,#REF!,#REF!,#REF!,#REF!,#REF!)</c15:sqref>
                        </c15:formulaRef>
                      </c:ext>
                    </c:extLst>
                  </c:multiLvlStrRef>
                </c15:cat>
              </c15:filteredCategoryTitle>
            </c:ext>
            <c:ext xmlns:c16="http://schemas.microsoft.com/office/drawing/2014/chart" uri="{C3380CC4-5D6E-409C-BE32-E72D297353CC}">
              <c16:uniqueId val="{00000001-82A1-429E-8EC6-5AC11E13442C}"/>
            </c:ext>
          </c:extLst>
        </c:ser>
        <c:ser>
          <c:idx val="3"/>
          <c:order val="3"/>
          <c:tx>
            <c:strRef>
              <c:f>'[1]National Summary'!$E$3</c:f>
              <c:strCache>
                <c:ptCount val="1"/>
                <c:pt idx="0">
                  <c:v>Supply 
(FTE)</c:v>
                </c:pt>
              </c:strCache>
            </c:strRef>
          </c:tx>
          <c:spPr>
            <a:ln w="28575" cap="rnd">
              <a:solidFill>
                <a:schemeClr val="accent4"/>
              </a:solidFill>
              <a:round/>
            </a:ln>
            <a:effectLst/>
          </c:spPr>
          <c:marker>
            <c:symbol val="none"/>
          </c:marker>
          <c:val>
            <c:numRef>
              <c:f>(#REF!,#REF!,#REF!,#REF!,#REF!,#REF!,#REF!)</c:f>
              <c:numCache>
                <c:formatCode>General</c:formatCode>
                <c:ptCount val="1"/>
                <c:pt idx="0">
                  <c:v>1</c:v>
                </c:pt>
              </c:numCache>
              <c:extLst/>
            </c:numRef>
          </c:val>
          <c:smooth val="0"/>
          <c:extLst>
            <c:ext xmlns:c15="http://schemas.microsoft.com/office/drawing/2012/chart" uri="{02D57815-91ED-43cb-92C2-25804820EDAC}">
              <c15:filteredCategoryTitle>
                <c15:cat>
                  <c:multiLvlStrRef>
                    <c:extLst>
                      <c:ext uri="{02D57815-91ED-43cb-92C2-25804820EDAC}">
                        <c15:formulaRef>
                          <c15:sqref>(#REF!,#REF!,#REF!,#REF!,#REF!,#REF!,#REF!)</c15:sqref>
                        </c15:formulaRef>
                      </c:ext>
                    </c:extLst>
                  </c:multiLvlStrRef>
                </c15:cat>
              </c15:filteredCategoryTitle>
            </c:ext>
            <c:ext xmlns:c16="http://schemas.microsoft.com/office/drawing/2014/chart" uri="{C3380CC4-5D6E-409C-BE32-E72D297353CC}">
              <c16:uniqueId val="{00000002-82A1-429E-8EC6-5AC11E13442C}"/>
            </c:ext>
          </c:extLst>
        </c:ser>
        <c:dLbls>
          <c:showLegendKey val="0"/>
          <c:showVal val="0"/>
          <c:showCatName val="0"/>
          <c:showSerName val="0"/>
          <c:showPercent val="0"/>
          <c:showBubbleSize val="0"/>
        </c:dLbls>
        <c:smooth val="0"/>
        <c:axId val="998290792"/>
        <c:axId val="998291120"/>
        <c:extLst>
          <c:ext xmlns:c15="http://schemas.microsoft.com/office/drawing/2012/chart" uri="{02D57815-91ED-43cb-92C2-25804820EDAC}">
            <c15:filteredLineSeries>
              <c15:ser>
                <c:idx val="2"/>
                <c:order val="2"/>
                <c:tx>
                  <c:strRef>
                    <c:extLst>
                      <c:ext uri="{02D57815-91ED-43cb-92C2-25804820EDAC}">
                        <c15:formulaRef>
                          <c15:sqref>'[1]National Summary'!$D$3</c15:sqref>
                        </c15:formulaRef>
                      </c:ext>
                    </c:extLst>
                    <c:strCache>
                      <c:ptCount val="1"/>
                      <c:pt idx="0">
                        <c:v>Unmet
demand - 
100% 
utilisation
(FTE)</c:v>
                      </c:pt>
                    </c:strCache>
                  </c:strRef>
                </c:tx>
                <c:spPr>
                  <a:ln w="28575" cap="rnd">
                    <a:solidFill>
                      <a:schemeClr val="accent3"/>
                    </a:solidFill>
                    <a:prstDash val="dash"/>
                    <a:round/>
                  </a:ln>
                  <a:effectLst/>
                </c:spPr>
                <c:marker>
                  <c:symbol val="none"/>
                </c:marker>
                <c:val>
                  <c:numRef>
                    <c:extLst>
                      <c:ext uri="{02D57815-91ED-43cb-92C2-25804820EDAC}">
                        <c15:formulaRef>
                          <c15:sqref>(#REF!,#REF!,#REF!,#REF!,#REF!,#REF!,#REF!)</c15:sqref>
                        </c15:formulaRef>
                      </c:ext>
                    </c:extLst>
                    <c:numCache>
                      <c:formatCode>General</c:formatCode>
                      <c:ptCount val="1"/>
                      <c:pt idx="0">
                        <c:v>1</c:v>
                      </c:pt>
                    </c:numCache>
                  </c:numRef>
                </c:val>
                <c:smooth val="0"/>
                <c:extLst>
                  <c:ext uri="{02D57815-91ED-43cb-92C2-25804820EDAC}">
                    <c15:filteredCategoryTitle>
                      <c15:cat>
                        <c:multiLvlStrRef>
                          <c:extLst>
                            <c:ext uri="{02D57815-91ED-43cb-92C2-25804820EDAC}">
                              <c15:formulaRef>
                                <c15:sqref>(#REF!,#REF!,#REF!,#REF!,#REF!,#REF!,#REF!)</c15:sqref>
                              </c15:formulaRef>
                            </c:ext>
                          </c:extLst>
                        </c:multiLvlStrRef>
                      </c15:cat>
                    </c15:filteredCategoryTitle>
                  </c:ext>
                  <c:ext xmlns:c16="http://schemas.microsoft.com/office/drawing/2014/chart" uri="{C3380CC4-5D6E-409C-BE32-E72D297353CC}">
                    <c16:uniqueId val="{00000003-82A1-429E-8EC6-5AC11E13442C}"/>
                  </c:ext>
                </c:extLst>
              </c15:ser>
            </c15:filteredLineSeries>
          </c:ext>
        </c:extLst>
      </c:lineChart>
      <c:catAx>
        <c:axId val="998290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1120"/>
        <c:crosses val="autoZero"/>
        <c:auto val="1"/>
        <c:lblAlgn val="ctr"/>
        <c:lblOffset val="100"/>
        <c:noMultiLvlLbl val="0"/>
      </c:catAx>
      <c:valAx>
        <c:axId val="998291120"/>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38</xdr:col>
      <xdr:colOff>152400</xdr:colOff>
      <xdr:row>2</xdr:row>
      <xdr:rowOff>0</xdr:rowOff>
    </xdr:from>
    <xdr:to>
      <xdr:col>45</xdr:col>
      <xdr:colOff>276225</xdr:colOff>
      <xdr:row>17</xdr:row>
      <xdr:rowOff>142875</xdr:rowOff>
    </xdr:to>
    <xdr:graphicFrame macro="">
      <xdr:nvGraphicFramePr>
        <xdr:cNvPr id="3" name="Chart 2">
          <a:extLst>
            <a:ext uri="{FF2B5EF4-FFF2-40B4-BE49-F238E27FC236}">
              <a16:creationId xmlns:a16="http://schemas.microsoft.com/office/drawing/2014/main" id="{00E32636-1EE9-4FB2-8E22-CA17F9A8D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38</xdr:col>
      <xdr:colOff>142875</xdr:colOff>
      <xdr:row>18</xdr:row>
      <xdr:rowOff>9525</xdr:rowOff>
    </xdr:from>
    <xdr:to>
      <xdr:col>45</xdr:col>
      <xdr:colOff>276225</xdr:colOff>
      <xdr:row>32</xdr:row>
      <xdr:rowOff>76200</xdr:rowOff>
    </xdr:to>
    <xdr:graphicFrame macro="">
      <xdr:nvGraphicFramePr>
        <xdr:cNvPr id="2" name="Chart 1">
          <a:extLst>
            <a:ext uri="{FF2B5EF4-FFF2-40B4-BE49-F238E27FC236}">
              <a16:creationId xmlns:a16="http://schemas.microsoft.com/office/drawing/2014/main" id="{22D5FCED-6F4B-463F-B682-1BF7F1C8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228600</xdr:rowOff>
    </xdr:from>
    <xdr:to>
      <xdr:col>2</xdr:col>
      <xdr:colOff>190500</xdr:colOff>
      <xdr:row>4</xdr:row>
      <xdr:rowOff>115093</xdr:rowOff>
    </xdr:to>
    <xdr:pic>
      <xdr:nvPicPr>
        <xdr:cNvPr id="4" name="Picture 3">
          <a:extLst>
            <a:ext uri="{FF2B5EF4-FFF2-40B4-BE49-F238E27FC236}">
              <a16:creationId xmlns:a16="http://schemas.microsoft.com/office/drawing/2014/main" id="{3A2180BA-59E6-49EF-B016-2AE446C82C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9550" y="228600"/>
          <a:ext cx="3248025" cy="5969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212911</xdr:colOff>
      <xdr:row>1</xdr:row>
      <xdr:rowOff>0</xdr:rowOff>
    </xdr:from>
    <xdr:to>
      <xdr:col>2</xdr:col>
      <xdr:colOff>2343149</xdr:colOff>
      <xdr:row>4</xdr:row>
      <xdr:rowOff>46177</xdr:rowOff>
    </xdr:to>
    <xdr:pic>
      <xdr:nvPicPr>
        <xdr:cNvPr id="6" name="Picture 5">
          <a:extLst>
            <a:ext uri="{FF2B5EF4-FFF2-40B4-BE49-F238E27FC236}">
              <a16:creationId xmlns:a16="http://schemas.microsoft.com/office/drawing/2014/main" id="{B9A5E31D-3F24-4347-B538-2E023B269F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2911" y="179294"/>
          <a:ext cx="3250826" cy="5840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185759</xdr:colOff>
      <xdr:row>0</xdr:row>
      <xdr:rowOff>160483</xdr:rowOff>
    </xdr:from>
    <xdr:to>
      <xdr:col>4</xdr:col>
      <xdr:colOff>238251</xdr:colOff>
      <xdr:row>3</xdr:row>
      <xdr:rowOff>53844</xdr:rowOff>
    </xdr:to>
    <xdr:pic>
      <xdr:nvPicPr>
        <xdr:cNvPr id="2" name="Picture 1">
          <a:extLst>
            <a:ext uri="{FF2B5EF4-FFF2-40B4-BE49-F238E27FC236}">
              <a16:creationId xmlns:a16="http://schemas.microsoft.com/office/drawing/2014/main" id="{278F3563-12CB-4952-B744-7380EFC56C3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185759" y="160483"/>
          <a:ext cx="2900467" cy="588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185759</xdr:colOff>
      <xdr:row>0</xdr:row>
      <xdr:rowOff>160483</xdr:rowOff>
    </xdr:from>
    <xdr:to>
      <xdr:col>4</xdr:col>
      <xdr:colOff>238251</xdr:colOff>
      <xdr:row>3</xdr:row>
      <xdr:rowOff>53844</xdr:rowOff>
    </xdr:to>
    <xdr:pic>
      <xdr:nvPicPr>
        <xdr:cNvPr id="2" name="Picture 1">
          <a:extLst>
            <a:ext uri="{FF2B5EF4-FFF2-40B4-BE49-F238E27FC236}">
              <a16:creationId xmlns:a16="http://schemas.microsoft.com/office/drawing/2014/main" id="{916C96FD-7F56-42BF-B378-7C1B027774AC}"/>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185759" y="160483"/>
          <a:ext cx="2900467" cy="5886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doha.pws.gov.au/Staging/WDAP/11.%20HeadsUp/17.%20GP%20Supply%20and%20Demand%20model/Model%20Results%20&amp;%20Comparisons/Ministers%20Office%20request%20August%202023/Attachment%20B%20-%20Detailed%20GP%20model%20output%20at%20state%20and%20PHN%20levels%20-%2020231025.xlsx?117794CC" TargetMode="External"/><Relationship Id="rId1" Type="http://schemas.openxmlformats.org/officeDocument/2006/relationships/externalLinkPath" Target="file:///\\117794CC\Attachment%20B%20-%20Detailed%20GP%20model%20output%20at%20state%20and%20PHN%20levels%20-%2020231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model output with historical"/>
      <sheetName val="National Summary"/>
      <sheetName val="NSW Summary"/>
      <sheetName val="Supply vs Demand"/>
      <sheetName val="E&amp;E Pivot"/>
      <sheetName val="Entries &amp; Exits, National"/>
      <sheetName val="Entries &amp; Exits, NSW"/>
    </sheetNames>
    <sheetDataSet>
      <sheetData sheetId="0" refreshError="1"/>
      <sheetData sheetId="1">
        <row r="3">
          <cell r="B3" t="str">
            <v>Baseline 
Demand 
(FTE)</v>
          </cell>
          <cell r="C3" t="str">
            <v>Unmet 
demand 
(FTE)</v>
          </cell>
          <cell r="D3" t="str">
            <v>Unmet
demand - 
100% 
utilisation
(FTE)</v>
          </cell>
          <cell r="E3" t="str">
            <v>Supply 
(FTE)</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hwd.health.gov.au/resources/primary/nursing-supply-and-demand-model-methodology-paper.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31"/>
  <sheetViews>
    <sheetView workbookViewId="0">
      <pane ySplit="2" topLeftCell="A3" activePane="bottomLeft" state="frozen"/>
      <selection activeCell="B17" sqref="B17"/>
      <selection pane="bottomLeft" activeCell="B17" sqref="B17"/>
    </sheetView>
  </sheetViews>
  <sheetFormatPr defaultRowHeight="15" x14ac:dyDescent="0.25"/>
  <cols>
    <col min="1" max="1" width="22.140625" customWidth="1"/>
    <col min="2" max="2" width="39.7109375" bestFit="1" customWidth="1"/>
    <col min="3" max="5" width="10.85546875" hidden="1" customWidth="1"/>
    <col min="6" max="9" width="6.42578125" hidden="1" customWidth="1"/>
    <col min="10" max="10" width="7.85546875" bestFit="1" customWidth="1"/>
    <col min="11" max="12" width="10.85546875" customWidth="1"/>
    <col min="13" max="13" width="10.140625" customWidth="1"/>
    <col min="14" max="17" width="10.85546875" hidden="1" customWidth="1"/>
    <col min="18" max="18" width="10.85546875" customWidth="1"/>
    <col min="19" max="22" width="10.85546875" hidden="1" customWidth="1"/>
    <col min="23" max="23" width="10.85546875" customWidth="1"/>
    <col min="24" max="27" width="10.85546875" hidden="1" customWidth="1"/>
    <col min="28" max="28" width="10.85546875" customWidth="1"/>
    <col min="29" max="32" width="10.85546875" hidden="1" customWidth="1"/>
    <col min="33" max="33" width="10.85546875" customWidth="1"/>
    <col min="34" max="37" width="10.85546875" hidden="1" customWidth="1"/>
    <col min="38" max="48" width="10.85546875" customWidth="1"/>
  </cols>
  <sheetData>
    <row r="1" spans="1:38" x14ac:dyDescent="0.25">
      <c r="A1" s="155" t="s">
        <v>0</v>
      </c>
      <c r="B1" s="156"/>
      <c r="C1" s="156"/>
      <c r="D1" s="156"/>
      <c r="E1" s="156"/>
      <c r="F1" s="156"/>
      <c r="G1" s="156"/>
      <c r="H1" s="156"/>
      <c r="I1" s="156"/>
      <c r="J1" s="156"/>
      <c r="K1" s="156"/>
      <c r="L1" s="156"/>
      <c r="M1" s="156"/>
      <c r="N1" s="156"/>
      <c r="O1" s="156"/>
    </row>
    <row r="2" spans="1:38" x14ac:dyDescent="0.25">
      <c r="A2" s="156"/>
      <c r="B2" s="156"/>
      <c r="C2" s="156"/>
      <c r="D2" s="156"/>
      <c r="E2" s="156"/>
      <c r="F2" s="156"/>
      <c r="G2" s="156"/>
      <c r="H2" s="156"/>
      <c r="I2" s="156"/>
      <c r="J2" s="156"/>
      <c r="K2" s="156"/>
      <c r="L2" s="156"/>
      <c r="M2" s="156"/>
      <c r="N2" s="156"/>
      <c r="O2" s="156"/>
    </row>
    <row r="3" spans="1:38" ht="16.5" x14ac:dyDescent="0.3">
      <c r="A3" s="1" t="s">
        <v>1</v>
      </c>
      <c r="B3" s="1" t="s">
        <v>2</v>
      </c>
      <c r="C3" s="1">
        <v>2015</v>
      </c>
      <c r="D3" s="1">
        <v>2016</v>
      </c>
      <c r="E3" s="1">
        <v>2017</v>
      </c>
      <c r="F3" s="1">
        <v>2018</v>
      </c>
      <c r="G3" s="1">
        <v>2019</v>
      </c>
      <c r="H3" s="1">
        <v>2020</v>
      </c>
      <c r="I3" s="1">
        <v>2021</v>
      </c>
      <c r="J3" s="1">
        <v>2022</v>
      </c>
      <c r="K3" s="1">
        <v>2023</v>
      </c>
      <c r="L3" s="1">
        <v>2024</v>
      </c>
      <c r="M3" s="1">
        <v>2025</v>
      </c>
      <c r="N3" s="1">
        <v>2026</v>
      </c>
      <c r="O3" s="1">
        <v>2027</v>
      </c>
      <c r="P3" s="1">
        <v>2028</v>
      </c>
      <c r="Q3" s="1">
        <v>2029</v>
      </c>
      <c r="R3" s="1">
        <v>2030</v>
      </c>
      <c r="S3" s="1">
        <v>2031</v>
      </c>
      <c r="T3" s="1">
        <v>2032</v>
      </c>
      <c r="U3" s="1">
        <v>2033</v>
      </c>
      <c r="V3" s="1">
        <v>2034</v>
      </c>
      <c r="W3" s="1">
        <v>2035</v>
      </c>
      <c r="X3" s="1">
        <v>2036</v>
      </c>
      <c r="Y3" s="1">
        <v>2037</v>
      </c>
      <c r="Z3" s="1">
        <v>2038</v>
      </c>
      <c r="AA3" s="1">
        <v>2039</v>
      </c>
      <c r="AB3" s="1">
        <v>2040</v>
      </c>
      <c r="AC3" s="1">
        <v>2041</v>
      </c>
      <c r="AD3" s="1">
        <v>2042</v>
      </c>
      <c r="AE3" s="1">
        <v>2043</v>
      </c>
      <c r="AF3" s="1">
        <v>2044</v>
      </c>
      <c r="AG3" s="1">
        <v>2045</v>
      </c>
      <c r="AH3" s="1">
        <v>2046</v>
      </c>
      <c r="AI3" s="1">
        <v>2047</v>
      </c>
      <c r="AJ3" s="1">
        <v>2048</v>
      </c>
      <c r="AK3" s="1">
        <v>2049</v>
      </c>
      <c r="AL3" s="1">
        <v>2050</v>
      </c>
    </row>
    <row r="4" spans="1:38" x14ac:dyDescent="0.25">
      <c r="A4" s="2" t="s">
        <v>3</v>
      </c>
      <c r="B4" s="2" t="s">
        <v>4</v>
      </c>
      <c r="C4" s="147" t="s">
        <v>5</v>
      </c>
      <c r="D4" s="147" t="s">
        <v>5</v>
      </c>
      <c r="E4" s="147" t="s">
        <v>5</v>
      </c>
      <c r="F4" s="147" t="s">
        <v>5</v>
      </c>
      <c r="G4" s="147" t="s">
        <v>5</v>
      </c>
      <c r="H4" s="147" t="s">
        <v>5</v>
      </c>
      <c r="I4" s="147" t="s">
        <v>5</v>
      </c>
      <c r="J4" s="147">
        <v>29920.5</v>
      </c>
      <c r="K4" s="148">
        <v>30354.400000000001</v>
      </c>
      <c r="L4" s="148">
        <v>30729.4</v>
      </c>
      <c r="M4" s="148">
        <v>31056.1</v>
      </c>
      <c r="N4" s="148">
        <v>31288.2</v>
      </c>
      <c r="O4" s="148">
        <v>31413.599999999999</v>
      </c>
      <c r="P4" s="148">
        <v>31488.3</v>
      </c>
      <c r="Q4" s="148">
        <v>31939.8</v>
      </c>
      <c r="R4" s="148">
        <v>32441.7</v>
      </c>
      <c r="S4" s="148">
        <v>32838.1</v>
      </c>
      <c r="T4" s="148">
        <v>33331.300000000003</v>
      </c>
      <c r="U4" s="148">
        <v>33744.6</v>
      </c>
      <c r="V4" s="148">
        <v>34152.800000000003</v>
      </c>
      <c r="W4" s="148">
        <v>34428</v>
      </c>
      <c r="X4" s="148">
        <v>34742</v>
      </c>
      <c r="Y4" s="148">
        <v>35003.9</v>
      </c>
      <c r="Z4" s="148">
        <v>35370.5</v>
      </c>
      <c r="AA4" s="148">
        <v>35790.6</v>
      </c>
      <c r="AB4" s="148">
        <v>36341.300000000003</v>
      </c>
      <c r="AC4" s="148">
        <v>36706.9</v>
      </c>
      <c r="AD4" s="148">
        <v>37068</v>
      </c>
      <c r="AE4" s="148">
        <v>37482.1</v>
      </c>
      <c r="AF4" s="148">
        <v>37961</v>
      </c>
      <c r="AG4" s="148">
        <v>38035.300000000003</v>
      </c>
      <c r="AH4" s="148">
        <v>38411.199999999997</v>
      </c>
      <c r="AI4" s="148">
        <v>38790.699999999997</v>
      </c>
      <c r="AJ4" s="148">
        <v>38949.800000000003</v>
      </c>
      <c r="AK4" s="148">
        <v>39542.699999999997</v>
      </c>
      <c r="AL4" s="148"/>
    </row>
    <row r="5" spans="1:38" x14ac:dyDescent="0.25">
      <c r="A5" s="149" t="s">
        <v>6</v>
      </c>
      <c r="B5" s="2" t="s">
        <v>7</v>
      </c>
      <c r="C5" s="150" t="s">
        <v>5</v>
      </c>
      <c r="D5" s="150" t="s">
        <v>5</v>
      </c>
      <c r="E5" s="150" t="s">
        <v>5</v>
      </c>
      <c r="F5" s="150" t="s">
        <v>5</v>
      </c>
      <c r="G5" s="150" t="s">
        <v>5</v>
      </c>
      <c r="H5" s="150" t="s">
        <v>5</v>
      </c>
      <c r="I5" s="150" t="s">
        <v>5</v>
      </c>
      <c r="J5" s="150">
        <v>38881</v>
      </c>
      <c r="K5" s="151">
        <v>39569</v>
      </c>
      <c r="L5" s="151">
        <v>40060</v>
      </c>
      <c r="M5" s="151">
        <v>40561</v>
      </c>
      <c r="N5" s="151">
        <v>41075</v>
      </c>
      <c r="O5" s="151">
        <v>41572</v>
      </c>
      <c r="P5" s="151">
        <v>42042</v>
      </c>
      <c r="Q5" s="151">
        <v>42533</v>
      </c>
      <c r="R5" s="151">
        <v>43046</v>
      </c>
      <c r="S5" s="151">
        <v>43475</v>
      </c>
      <c r="T5" s="151">
        <v>44013</v>
      </c>
      <c r="U5" s="151">
        <v>44574</v>
      </c>
      <c r="V5" s="151">
        <v>45132</v>
      </c>
      <c r="W5" s="151">
        <v>45623</v>
      </c>
      <c r="X5" s="151">
        <v>46222</v>
      </c>
      <c r="Y5" s="151">
        <v>46675</v>
      </c>
      <c r="Z5" s="151">
        <v>47106</v>
      </c>
      <c r="AA5" s="151">
        <v>47540</v>
      </c>
      <c r="AB5" s="151">
        <v>48034</v>
      </c>
      <c r="AC5" s="151">
        <v>48427</v>
      </c>
      <c r="AD5" s="151">
        <v>48849</v>
      </c>
      <c r="AE5" s="151">
        <v>49300</v>
      </c>
      <c r="AF5" s="151">
        <v>49827</v>
      </c>
      <c r="AG5" s="151">
        <v>50204</v>
      </c>
      <c r="AH5" s="151">
        <v>50589</v>
      </c>
      <c r="AI5" s="151">
        <v>51080</v>
      </c>
      <c r="AJ5" s="151">
        <v>51483</v>
      </c>
      <c r="AK5" s="151">
        <v>51939</v>
      </c>
      <c r="AL5" s="151"/>
    </row>
    <row r="6" spans="1:38" x14ac:dyDescent="0.25">
      <c r="A6" s="2" t="s">
        <v>8</v>
      </c>
      <c r="B6" s="2" t="s">
        <v>4</v>
      </c>
      <c r="C6" s="147" t="s">
        <v>5</v>
      </c>
      <c r="D6" s="147" t="s">
        <v>5</v>
      </c>
      <c r="E6" s="147" t="s">
        <v>5</v>
      </c>
      <c r="F6" s="147" t="s">
        <v>5</v>
      </c>
      <c r="G6" s="147" t="s">
        <v>5</v>
      </c>
      <c r="H6" s="147" t="s">
        <v>5</v>
      </c>
      <c r="I6" s="147" t="s">
        <v>5</v>
      </c>
      <c r="J6" s="147">
        <v>29920.5</v>
      </c>
      <c r="K6" s="148">
        <v>32279.8</v>
      </c>
      <c r="L6" s="148">
        <v>32940.6</v>
      </c>
      <c r="M6" s="148">
        <v>33589.300000000003</v>
      </c>
      <c r="N6" s="148">
        <v>34227</v>
      </c>
      <c r="O6" s="148">
        <v>34863.699999999997</v>
      </c>
      <c r="P6" s="148">
        <v>35498.1</v>
      </c>
      <c r="Q6" s="148">
        <v>36117.199999999997</v>
      </c>
      <c r="R6" s="148">
        <v>36746.400000000001</v>
      </c>
      <c r="S6" s="148">
        <v>37356.199999999997</v>
      </c>
      <c r="T6" s="148">
        <v>37980.9</v>
      </c>
      <c r="U6" s="148">
        <v>38610</v>
      </c>
      <c r="V6" s="148">
        <v>39235.9</v>
      </c>
      <c r="W6" s="148">
        <v>39847.699999999997</v>
      </c>
      <c r="X6" s="148">
        <v>40457.199999999997</v>
      </c>
      <c r="Y6" s="148">
        <v>41050.5</v>
      </c>
      <c r="Z6" s="148">
        <v>41636.1</v>
      </c>
      <c r="AA6" s="148">
        <v>42229.599999999999</v>
      </c>
      <c r="AB6" s="148">
        <v>42828.6</v>
      </c>
      <c r="AC6" s="148">
        <v>43422.7</v>
      </c>
      <c r="AD6" s="148">
        <v>44020.4</v>
      </c>
      <c r="AE6" s="148">
        <v>44599.3</v>
      </c>
      <c r="AF6" s="148">
        <v>45169.3</v>
      </c>
      <c r="AG6" s="148">
        <v>45746.9</v>
      </c>
      <c r="AH6" s="148">
        <v>46308.3</v>
      </c>
      <c r="AI6" s="148">
        <v>46872.7</v>
      </c>
      <c r="AJ6" s="148">
        <v>47416.9</v>
      </c>
      <c r="AK6" s="148">
        <v>47985</v>
      </c>
      <c r="AL6" s="148"/>
    </row>
    <row r="7" spans="1:38" x14ac:dyDescent="0.25">
      <c r="A7" s="149" t="s">
        <v>6</v>
      </c>
      <c r="B7" s="2" t="s">
        <v>7</v>
      </c>
      <c r="C7" s="150" t="s">
        <v>5</v>
      </c>
      <c r="D7" s="150" t="s">
        <v>5</v>
      </c>
      <c r="E7" s="150" t="s">
        <v>5</v>
      </c>
      <c r="F7" s="150" t="s">
        <v>5</v>
      </c>
      <c r="G7" s="150" t="s">
        <v>5</v>
      </c>
      <c r="H7" s="150" t="s">
        <v>5</v>
      </c>
      <c r="I7" s="150" t="s">
        <v>5</v>
      </c>
      <c r="J7" s="150"/>
      <c r="K7" s="151"/>
      <c r="L7" s="151"/>
      <c r="M7" s="157" t="s">
        <v>9</v>
      </c>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row>
    <row r="8" spans="1:38" x14ac:dyDescent="0.25">
      <c r="A8" s="2" t="s">
        <v>10</v>
      </c>
      <c r="B8" s="2" t="s">
        <v>4</v>
      </c>
      <c r="C8" s="147" t="s">
        <v>5</v>
      </c>
      <c r="D8" s="147" t="s">
        <v>5</v>
      </c>
      <c r="E8" s="147" t="s">
        <v>5</v>
      </c>
      <c r="F8" s="147" t="s">
        <v>5</v>
      </c>
      <c r="G8" s="147" t="s">
        <v>5</v>
      </c>
      <c r="H8" s="147" t="s">
        <v>5</v>
      </c>
      <c r="I8" s="147" t="s">
        <v>5</v>
      </c>
      <c r="J8" s="147" t="s">
        <v>5</v>
      </c>
      <c r="K8" s="3">
        <v>-1925.4</v>
      </c>
      <c r="L8" s="3">
        <v>-2211.1999999999998</v>
      </c>
      <c r="M8" s="3">
        <v>-2533.1999999999998</v>
      </c>
      <c r="N8" s="3">
        <v>-2938.8</v>
      </c>
      <c r="O8" s="3">
        <v>-3450.1</v>
      </c>
      <c r="P8" s="3">
        <v>-4009.9</v>
      </c>
      <c r="Q8" s="3">
        <v>-4177.3</v>
      </c>
      <c r="R8" s="3">
        <v>-4304.7</v>
      </c>
      <c r="S8" s="3">
        <v>-4518</v>
      </c>
      <c r="T8" s="3">
        <v>-4649.6000000000004</v>
      </c>
      <c r="U8" s="3">
        <v>-4865.3999999999996</v>
      </c>
      <c r="V8" s="3">
        <v>-5083.1000000000004</v>
      </c>
      <c r="W8" s="3">
        <v>-5419.7</v>
      </c>
      <c r="X8" s="3">
        <v>-5715.2</v>
      </c>
      <c r="Y8" s="3">
        <v>-6046.6</v>
      </c>
      <c r="Z8" s="3">
        <v>-6265.7</v>
      </c>
      <c r="AA8" s="3">
        <v>-6439</v>
      </c>
      <c r="AB8" s="3">
        <v>-6487.3</v>
      </c>
      <c r="AC8" s="3">
        <v>-6715.8</v>
      </c>
      <c r="AD8" s="3">
        <v>-6952.4</v>
      </c>
      <c r="AE8" s="3">
        <v>-7117.2</v>
      </c>
      <c r="AF8" s="3">
        <v>-7208.3</v>
      </c>
      <c r="AG8" s="3">
        <v>-7711.6</v>
      </c>
      <c r="AH8" s="3">
        <v>-7897.1</v>
      </c>
      <c r="AI8" s="3">
        <v>-8081.9</v>
      </c>
      <c r="AJ8" s="3">
        <v>-8467.2000000000007</v>
      </c>
      <c r="AK8" s="3">
        <v>-8442.2999999999993</v>
      </c>
      <c r="AL8" s="3"/>
    </row>
    <row r="9" spans="1:38" x14ac:dyDescent="0.25">
      <c r="A9" s="149" t="s">
        <v>6</v>
      </c>
      <c r="B9" s="2" t="s">
        <v>7</v>
      </c>
      <c r="C9" s="150" t="s">
        <v>5</v>
      </c>
      <c r="D9" s="150" t="s">
        <v>5</v>
      </c>
      <c r="E9" s="150" t="s">
        <v>5</v>
      </c>
      <c r="F9" s="150" t="s">
        <v>5</v>
      </c>
      <c r="G9" s="150" t="s">
        <v>5</v>
      </c>
      <c r="H9" s="150" t="s">
        <v>5</v>
      </c>
      <c r="I9" s="150" t="s">
        <v>5</v>
      </c>
      <c r="J9" s="150"/>
      <c r="K9" s="151"/>
      <c r="L9" s="151"/>
      <c r="M9" s="157" t="s">
        <v>9</v>
      </c>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row>
    <row r="10" spans="1:38" x14ac:dyDescent="0.25">
      <c r="A10" s="2" t="s">
        <v>11</v>
      </c>
      <c r="B10" s="2" t="s">
        <v>4</v>
      </c>
      <c r="C10" s="147" t="s">
        <v>5</v>
      </c>
      <c r="D10" s="147" t="s">
        <v>5</v>
      </c>
      <c r="E10" s="147" t="s">
        <v>5</v>
      </c>
      <c r="F10" s="147" t="s">
        <v>5</v>
      </c>
      <c r="G10" s="147" t="s">
        <v>5</v>
      </c>
      <c r="H10" s="147" t="s">
        <v>5</v>
      </c>
      <c r="I10" s="147" t="s">
        <v>5</v>
      </c>
      <c r="J10" s="147" t="s">
        <v>5</v>
      </c>
      <c r="K10" s="148">
        <v>33893.800000000003</v>
      </c>
      <c r="L10" s="148">
        <v>34587.699999999997</v>
      </c>
      <c r="M10" s="148">
        <v>35268.699999999997</v>
      </c>
      <c r="N10" s="148">
        <v>35938.400000000001</v>
      </c>
      <c r="O10" s="148">
        <v>36606.800000000003</v>
      </c>
      <c r="P10" s="148">
        <v>37273.1</v>
      </c>
      <c r="Q10" s="148">
        <v>37923</v>
      </c>
      <c r="R10" s="148">
        <v>38583.699999999997</v>
      </c>
      <c r="S10" s="148">
        <v>39224</v>
      </c>
      <c r="T10" s="148">
        <v>39880</v>
      </c>
      <c r="U10" s="148">
        <v>40540.5</v>
      </c>
      <c r="V10" s="148">
        <v>41197.699999999997</v>
      </c>
      <c r="W10" s="148">
        <v>41840.1</v>
      </c>
      <c r="X10" s="148">
        <v>42480.1</v>
      </c>
      <c r="Y10" s="148">
        <v>43103</v>
      </c>
      <c r="Z10" s="148">
        <v>43718</v>
      </c>
      <c r="AA10" s="148">
        <v>44341.1</v>
      </c>
      <c r="AB10" s="148">
        <v>44970.1</v>
      </c>
      <c r="AC10" s="148">
        <v>45593.8</v>
      </c>
      <c r="AD10" s="148">
        <v>46221.4</v>
      </c>
      <c r="AE10" s="148">
        <v>46829.3</v>
      </c>
      <c r="AF10" s="148">
        <v>47427.8</v>
      </c>
      <c r="AG10" s="148">
        <v>48034.2</v>
      </c>
      <c r="AH10" s="148">
        <v>48623.7</v>
      </c>
      <c r="AI10" s="148">
        <v>49216.3</v>
      </c>
      <c r="AJ10" s="148">
        <v>49787.8</v>
      </c>
      <c r="AK10" s="148">
        <v>50384.3</v>
      </c>
      <c r="AL10" s="148"/>
    </row>
    <row r="11" spans="1:38" x14ac:dyDescent="0.25">
      <c r="A11" s="149" t="s">
        <v>6</v>
      </c>
      <c r="B11" s="2" t="s">
        <v>7</v>
      </c>
      <c r="C11" s="150" t="s">
        <v>5</v>
      </c>
      <c r="D11" s="150" t="s">
        <v>5</v>
      </c>
      <c r="E11" s="150" t="s">
        <v>5</v>
      </c>
      <c r="F11" s="150" t="s">
        <v>5</v>
      </c>
      <c r="G11" s="150" t="s">
        <v>5</v>
      </c>
      <c r="H11" s="150" t="s">
        <v>5</v>
      </c>
      <c r="I11" s="150" t="s">
        <v>5</v>
      </c>
      <c r="J11" s="150"/>
      <c r="K11" s="151"/>
      <c r="L11" s="151"/>
      <c r="M11" s="157" t="s">
        <v>9</v>
      </c>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row>
    <row r="12" spans="1:38" x14ac:dyDescent="0.25">
      <c r="A12" s="2" t="s">
        <v>12</v>
      </c>
      <c r="B12" s="2" t="s">
        <v>4</v>
      </c>
      <c r="C12" s="147" t="s">
        <v>5</v>
      </c>
      <c r="D12" s="147" t="s">
        <v>5</v>
      </c>
      <c r="E12" s="147" t="s">
        <v>5</v>
      </c>
      <c r="F12" s="147" t="s">
        <v>5</v>
      </c>
      <c r="G12" s="147" t="s">
        <v>5</v>
      </c>
      <c r="H12" s="147" t="s">
        <v>5</v>
      </c>
      <c r="I12" s="147" t="s">
        <v>5</v>
      </c>
      <c r="J12" s="147" t="s">
        <v>5</v>
      </c>
      <c r="K12" s="3">
        <v>-2021.7</v>
      </c>
      <c r="L12" s="3">
        <v>-2321.8000000000002</v>
      </c>
      <c r="M12" s="3">
        <v>-2659.9</v>
      </c>
      <c r="N12" s="3">
        <v>-3085.7</v>
      </c>
      <c r="O12" s="3">
        <v>-3622.6</v>
      </c>
      <c r="P12" s="3">
        <v>-4210.3999999999996</v>
      </c>
      <c r="Q12" s="3">
        <v>-4386.2</v>
      </c>
      <c r="R12" s="3">
        <v>-4519.8999999999996</v>
      </c>
      <c r="S12" s="3">
        <v>-4743.8999999999996</v>
      </c>
      <c r="T12" s="3">
        <v>-4882.1000000000004</v>
      </c>
      <c r="U12" s="3">
        <v>-5108.7</v>
      </c>
      <c r="V12" s="3">
        <v>-5337.2</v>
      </c>
      <c r="W12" s="3">
        <v>-5690.7</v>
      </c>
      <c r="X12" s="3">
        <v>-6001</v>
      </c>
      <c r="Y12" s="3">
        <v>-6349</v>
      </c>
      <c r="Z12" s="3">
        <v>-6578.9</v>
      </c>
      <c r="AA12" s="3">
        <v>-6761</v>
      </c>
      <c r="AB12" s="3">
        <v>-6811.7</v>
      </c>
      <c r="AC12" s="3">
        <v>-7051.6</v>
      </c>
      <c r="AD12" s="3">
        <v>-7300</v>
      </c>
      <c r="AE12" s="3">
        <v>-7473</v>
      </c>
      <c r="AF12" s="3">
        <v>-7568.7</v>
      </c>
      <c r="AG12" s="3">
        <v>-8097.1</v>
      </c>
      <c r="AH12" s="3">
        <v>-8291.9</v>
      </c>
      <c r="AI12" s="3">
        <v>-8486</v>
      </c>
      <c r="AJ12" s="3">
        <v>-8890.5</v>
      </c>
      <c r="AK12" s="3">
        <v>-8864.4</v>
      </c>
      <c r="AL12" s="3"/>
    </row>
    <row r="13" spans="1:38" x14ac:dyDescent="0.25">
      <c r="A13" s="149" t="s">
        <v>6</v>
      </c>
      <c r="B13" s="2" t="s">
        <v>7</v>
      </c>
      <c r="C13" s="150" t="s">
        <v>5</v>
      </c>
      <c r="D13" s="150" t="s">
        <v>5</v>
      </c>
      <c r="E13" s="150" t="s">
        <v>5</v>
      </c>
      <c r="F13" s="150" t="s">
        <v>5</v>
      </c>
      <c r="G13" s="150" t="s">
        <v>5</v>
      </c>
      <c r="H13" s="150" t="s">
        <v>5</v>
      </c>
      <c r="I13" s="150" t="s">
        <v>5</v>
      </c>
      <c r="J13" s="150"/>
      <c r="K13" s="151"/>
      <c r="L13" s="151"/>
      <c r="M13" s="157" t="s">
        <v>9</v>
      </c>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row>
    <row r="14" spans="1:38" ht="16.5" x14ac:dyDescent="0.3">
      <c r="A14" s="1" t="s">
        <v>13</v>
      </c>
      <c r="B14" s="1" t="s">
        <v>6</v>
      </c>
      <c r="C14" s="1" t="s">
        <v>6</v>
      </c>
      <c r="D14" s="1" t="s">
        <v>6</v>
      </c>
      <c r="E14" s="1" t="s">
        <v>6</v>
      </c>
      <c r="F14" s="1" t="s">
        <v>6</v>
      </c>
      <c r="G14" s="1" t="s">
        <v>6</v>
      </c>
      <c r="H14" s="1" t="s">
        <v>6</v>
      </c>
      <c r="I14" s="1" t="s">
        <v>6</v>
      </c>
      <c r="J14" s="1" t="s">
        <v>6</v>
      </c>
      <c r="K14" s="1" t="s">
        <v>6</v>
      </c>
      <c r="L14" s="1" t="s">
        <v>6</v>
      </c>
      <c r="M14" s="1" t="s">
        <v>6</v>
      </c>
      <c r="N14" s="1" t="s">
        <v>6</v>
      </c>
      <c r="O14" s="1" t="s">
        <v>6</v>
      </c>
      <c r="P14" s="1" t="s">
        <v>6</v>
      </c>
      <c r="Q14" s="1" t="s">
        <v>6</v>
      </c>
      <c r="R14" s="1" t="s">
        <v>6</v>
      </c>
      <c r="S14" s="1" t="s">
        <v>6</v>
      </c>
      <c r="T14" s="1" t="s">
        <v>6</v>
      </c>
      <c r="U14" s="1" t="s">
        <v>6</v>
      </c>
      <c r="V14" s="1" t="s">
        <v>6</v>
      </c>
      <c r="W14" s="1" t="s">
        <v>6</v>
      </c>
      <c r="X14" s="1" t="s">
        <v>6</v>
      </c>
      <c r="Y14" s="1" t="s">
        <v>6</v>
      </c>
      <c r="Z14" s="1" t="s">
        <v>6</v>
      </c>
      <c r="AA14" s="1" t="s">
        <v>6</v>
      </c>
      <c r="AB14" s="1" t="s">
        <v>6</v>
      </c>
      <c r="AC14" s="1" t="s">
        <v>6</v>
      </c>
      <c r="AD14" s="1" t="s">
        <v>6</v>
      </c>
      <c r="AE14" s="1" t="s">
        <v>6</v>
      </c>
      <c r="AF14" s="1" t="s">
        <v>6</v>
      </c>
      <c r="AG14" s="1" t="s">
        <v>6</v>
      </c>
      <c r="AH14" s="1" t="s">
        <v>6</v>
      </c>
      <c r="AI14" s="1" t="s">
        <v>6</v>
      </c>
      <c r="AJ14" s="1" t="s">
        <v>6</v>
      </c>
      <c r="AK14" s="1" t="s">
        <v>6</v>
      </c>
      <c r="AL14" s="1"/>
    </row>
    <row r="15" spans="1:38" x14ac:dyDescent="0.25">
      <c r="A15" s="149" t="s">
        <v>6</v>
      </c>
      <c r="B15" s="149" t="s">
        <v>7</v>
      </c>
      <c r="C15" s="147" t="s">
        <v>6</v>
      </c>
      <c r="D15" s="147" t="s">
        <v>6</v>
      </c>
      <c r="E15" s="147" t="s">
        <v>6</v>
      </c>
      <c r="F15" s="147" t="s">
        <v>6</v>
      </c>
      <c r="G15" s="147" t="s">
        <v>6</v>
      </c>
      <c r="H15" s="147" t="s">
        <v>6</v>
      </c>
      <c r="I15" s="147" t="s">
        <v>6</v>
      </c>
      <c r="J15" s="147" t="s">
        <v>6</v>
      </c>
      <c r="K15" s="149" t="s">
        <v>6</v>
      </c>
      <c r="L15" s="149" t="s">
        <v>6</v>
      </c>
      <c r="M15" s="149" t="s">
        <v>6</v>
      </c>
      <c r="N15" s="149" t="s">
        <v>6</v>
      </c>
      <c r="O15" s="149" t="s">
        <v>6</v>
      </c>
      <c r="P15" s="149" t="s">
        <v>6</v>
      </c>
      <c r="Q15" s="149" t="s">
        <v>6</v>
      </c>
      <c r="R15" s="149" t="s">
        <v>6</v>
      </c>
      <c r="S15" s="149" t="s">
        <v>6</v>
      </c>
      <c r="T15" s="149" t="s">
        <v>6</v>
      </c>
      <c r="U15" s="149" t="s">
        <v>6</v>
      </c>
      <c r="V15" s="149" t="s">
        <v>6</v>
      </c>
      <c r="W15" s="149" t="s">
        <v>6</v>
      </c>
      <c r="X15" s="149" t="s">
        <v>6</v>
      </c>
      <c r="Y15" s="149" t="s">
        <v>6</v>
      </c>
      <c r="Z15" s="149" t="s">
        <v>6</v>
      </c>
      <c r="AA15" s="149" t="s">
        <v>6</v>
      </c>
      <c r="AB15" s="149" t="s">
        <v>6</v>
      </c>
      <c r="AC15" s="149" t="s">
        <v>6</v>
      </c>
      <c r="AD15" s="149" t="s">
        <v>6</v>
      </c>
      <c r="AE15" s="149" t="s">
        <v>6</v>
      </c>
      <c r="AF15" s="149" t="s">
        <v>6</v>
      </c>
      <c r="AG15" s="149" t="s">
        <v>6</v>
      </c>
      <c r="AH15" s="149" t="s">
        <v>6</v>
      </c>
      <c r="AI15" s="149" t="s">
        <v>6</v>
      </c>
      <c r="AJ15" s="149" t="s">
        <v>6</v>
      </c>
      <c r="AK15" s="149" t="s">
        <v>6</v>
      </c>
      <c r="AL15" s="149"/>
    </row>
    <row r="16" spans="1:38" x14ac:dyDescent="0.25">
      <c r="A16" s="149" t="s">
        <v>6</v>
      </c>
      <c r="B16" s="152" t="s">
        <v>14</v>
      </c>
      <c r="C16" s="147" t="s">
        <v>6</v>
      </c>
      <c r="D16" s="147" t="s">
        <v>6</v>
      </c>
      <c r="E16" s="147" t="s">
        <v>6</v>
      </c>
      <c r="F16" s="147" t="s">
        <v>6</v>
      </c>
      <c r="G16" s="147" t="s">
        <v>6</v>
      </c>
      <c r="H16" s="147" t="s">
        <v>6</v>
      </c>
      <c r="I16" s="147" t="s">
        <v>6</v>
      </c>
      <c r="J16" s="147" t="s">
        <v>6</v>
      </c>
      <c r="K16" s="149" t="s">
        <v>6</v>
      </c>
      <c r="L16" s="149" t="s">
        <v>6</v>
      </c>
      <c r="M16" s="149" t="s">
        <v>6</v>
      </c>
      <c r="N16" s="149" t="s">
        <v>6</v>
      </c>
      <c r="O16" s="149" t="s">
        <v>6</v>
      </c>
      <c r="P16" s="149" t="s">
        <v>6</v>
      </c>
      <c r="Q16" s="149" t="s">
        <v>6</v>
      </c>
      <c r="R16" s="149" t="s">
        <v>6</v>
      </c>
      <c r="S16" s="149" t="s">
        <v>6</v>
      </c>
      <c r="T16" s="149" t="s">
        <v>6</v>
      </c>
      <c r="U16" s="149" t="s">
        <v>6</v>
      </c>
      <c r="V16" s="149" t="s">
        <v>6</v>
      </c>
      <c r="W16" s="149" t="s">
        <v>6</v>
      </c>
      <c r="X16" s="149" t="s">
        <v>6</v>
      </c>
      <c r="Y16" s="149" t="s">
        <v>6</v>
      </c>
      <c r="Z16" s="149" t="s">
        <v>6</v>
      </c>
      <c r="AA16" s="149" t="s">
        <v>6</v>
      </c>
      <c r="AB16" s="149" t="s">
        <v>6</v>
      </c>
      <c r="AC16" s="149" t="s">
        <v>6</v>
      </c>
      <c r="AD16" s="149" t="s">
        <v>6</v>
      </c>
      <c r="AE16" s="149" t="s">
        <v>6</v>
      </c>
      <c r="AF16" s="149" t="s">
        <v>6</v>
      </c>
      <c r="AG16" s="149" t="s">
        <v>6</v>
      </c>
      <c r="AH16" s="149" t="s">
        <v>6</v>
      </c>
      <c r="AI16" s="149" t="s">
        <v>6</v>
      </c>
      <c r="AJ16" s="149" t="s">
        <v>6</v>
      </c>
      <c r="AK16" s="149" t="s">
        <v>6</v>
      </c>
      <c r="AL16" s="149"/>
    </row>
    <row r="17" spans="1:38" x14ac:dyDescent="0.25">
      <c r="A17" s="149" t="s">
        <v>6</v>
      </c>
      <c r="B17" s="30" t="s">
        <v>15</v>
      </c>
      <c r="C17" s="147" t="s">
        <v>5</v>
      </c>
      <c r="D17" s="147" t="s">
        <v>5</v>
      </c>
      <c r="E17" s="147" t="s">
        <v>5</v>
      </c>
      <c r="F17" s="147" t="s">
        <v>5</v>
      </c>
      <c r="G17" s="147" t="s">
        <v>5</v>
      </c>
      <c r="H17" s="147" t="s">
        <v>5</v>
      </c>
      <c r="I17" s="147" t="s">
        <v>5</v>
      </c>
      <c r="J17" s="147" t="s">
        <v>5</v>
      </c>
      <c r="K17" s="151"/>
      <c r="L17" s="151"/>
      <c r="M17" s="157" t="s">
        <v>9</v>
      </c>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row>
    <row r="18" spans="1:38" x14ac:dyDescent="0.25">
      <c r="A18" s="149" t="s">
        <v>6</v>
      </c>
      <c r="B18" s="30" t="s">
        <v>16</v>
      </c>
      <c r="C18" s="147" t="s">
        <v>5</v>
      </c>
      <c r="D18" s="147" t="s">
        <v>5</v>
      </c>
      <c r="E18" s="147" t="s">
        <v>5</v>
      </c>
      <c r="F18" s="147" t="s">
        <v>5</v>
      </c>
      <c r="G18" s="147" t="s">
        <v>5</v>
      </c>
      <c r="H18" s="147" t="s">
        <v>5</v>
      </c>
      <c r="I18" s="147" t="s">
        <v>5</v>
      </c>
      <c r="J18" s="147" t="s">
        <v>5</v>
      </c>
      <c r="K18" s="151">
        <v>267</v>
      </c>
      <c r="L18" s="151">
        <v>370</v>
      </c>
      <c r="M18" s="151">
        <v>439</v>
      </c>
      <c r="N18" s="151">
        <v>411</v>
      </c>
      <c r="O18" s="151">
        <v>439</v>
      </c>
      <c r="P18" s="151">
        <v>438</v>
      </c>
      <c r="Q18" s="151">
        <v>456</v>
      </c>
      <c r="R18" s="151">
        <v>432</v>
      </c>
      <c r="S18" s="151">
        <v>398</v>
      </c>
      <c r="T18" s="151">
        <v>493</v>
      </c>
      <c r="U18" s="151">
        <v>430</v>
      </c>
      <c r="V18" s="151">
        <v>484</v>
      </c>
      <c r="W18" s="151">
        <v>493</v>
      </c>
      <c r="X18" s="151">
        <v>452</v>
      </c>
      <c r="Y18" s="151">
        <v>503</v>
      </c>
      <c r="Z18" s="151">
        <v>522</v>
      </c>
      <c r="AA18" s="151">
        <v>477</v>
      </c>
      <c r="AB18" s="151">
        <v>515</v>
      </c>
      <c r="AC18" s="151">
        <v>500</v>
      </c>
      <c r="AD18" s="151">
        <v>477</v>
      </c>
      <c r="AE18" s="151">
        <v>500</v>
      </c>
      <c r="AF18" s="151">
        <v>470</v>
      </c>
      <c r="AG18" s="151">
        <v>466</v>
      </c>
      <c r="AH18" s="151">
        <v>500</v>
      </c>
      <c r="AI18" s="151">
        <v>514</v>
      </c>
      <c r="AJ18" s="151">
        <v>447</v>
      </c>
      <c r="AK18" s="151">
        <v>540</v>
      </c>
      <c r="AL18" s="151"/>
    </row>
    <row r="19" spans="1:38" x14ac:dyDescent="0.25">
      <c r="A19" s="149" t="s">
        <v>6</v>
      </c>
      <c r="B19" s="152" t="s">
        <v>17</v>
      </c>
      <c r="C19" s="147" t="s">
        <v>6</v>
      </c>
      <c r="D19" s="147" t="s">
        <v>6</v>
      </c>
      <c r="E19" s="147" t="s">
        <v>6</v>
      </c>
      <c r="F19" s="147" t="s">
        <v>6</v>
      </c>
      <c r="G19" s="147" t="s">
        <v>6</v>
      </c>
      <c r="H19" s="147" t="s">
        <v>6</v>
      </c>
      <c r="I19" s="147" t="s">
        <v>6</v>
      </c>
      <c r="J19" s="147" t="s">
        <v>6</v>
      </c>
      <c r="K19" s="149" t="s">
        <v>6</v>
      </c>
      <c r="L19" s="149" t="s">
        <v>6</v>
      </c>
      <c r="M19" s="149" t="s">
        <v>6</v>
      </c>
      <c r="N19" s="149" t="s">
        <v>6</v>
      </c>
      <c r="O19" s="149" t="s">
        <v>6</v>
      </c>
      <c r="P19" s="149" t="s">
        <v>6</v>
      </c>
      <c r="Q19" s="149" t="s">
        <v>6</v>
      </c>
      <c r="R19" s="149" t="s">
        <v>6</v>
      </c>
      <c r="S19" s="149" t="s">
        <v>6</v>
      </c>
      <c r="T19" s="149" t="s">
        <v>6</v>
      </c>
      <c r="U19" s="149" t="s">
        <v>6</v>
      </c>
      <c r="V19" s="149" t="s">
        <v>6</v>
      </c>
      <c r="W19" s="149" t="s">
        <v>6</v>
      </c>
      <c r="X19" s="149" t="s">
        <v>6</v>
      </c>
      <c r="Y19" s="149" t="s">
        <v>6</v>
      </c>
      <c r="Z19" s="149" t="s">
        <v>6</v>
      </c>
      <c r="AA19" s="149" t="s">
        <v>6</v>
      </c>
      <c r="AB19" s="149" t="s">
        <v>6</v>
      </c>
      <c r="AC19" s="149" t="s">
        <v>6</v>
      </c>
      <c r="AD19" s="149" t="s">
        <v>6</v>
      </c>
      <c r="AE19" s="149" t="s">
        <v>6</v>
      </c>
      <c r="AF19" s="149" t="s">
        <v>6</v>
      </c>
      <c r="AG19" s="149" t="s">
        <v>6</v>
      </c>
      <c r="AH19" s="149" t="s">
        <v>6</v>
      </c>
      <c r="AI19" s="149" t="s">
        <v>6</v>
      </c>
      <c r="AJ19" s="149" t="s">
        <v>6</v>
      </c>
      <c r="AK19" s="149" t="s">
        <v>6</v>
      </c>
      <c r="AL19" s="149"/>
    </row>
    <row r="20" spans="1:38" x14ac:dyDescent="0.25">
      <c r="A20" s="149" t="s">
        <v>6</v>
      </c>
      <c r="B20" s="30" t="s">
        <v>18</v>
      </c>
      <c r="C20" s="147" t="s">
        <v>5</v>
      </c>
      <c r="D20" s="147" t="s">
        <v>5</v>
      </c>
      <c r="E20" s="147" t="s">
        <v>5</v>
      </c>
      <c r="F20" s="147" t="s">
        <v>5</v>
      </c>
      <c r="G20" s="147" t="s">
        <v>5</v>
      </c>
      <c r="H20" s="147" t="s">
        <v>5</v>
      </c>
      <c r="I20" s="147" t="s">
        <v>5</v>
      </c>
      <c r="J20" s="147" t="s">
        <v>5</v>
      </c>
      <c r="K20" s="151">
        <v>1404</v>
      </c>
      <c r="L20" s="151">
        <v>1421</v>
      </c>
      <c r="M20" s="151">
        <v>1454</v>
      </c>
      <c r="N20" s="151">
        <v>1468</v>
      </c>
      <c r="O20" s="151">
        <v>1501</v>
      </c>
      <c r="P20" s="151">
        <v>1524</v>
      </c>
      <c r="Q20" s="151">
        <v>1522</v>
      </c>
      <c r="R20" s="151">
        <v>1498</v>
      </c>
      <c r="S20" s="151">
        <v>1589</v>
      </c>
      <c r="T20" s="151">
        <v>1511</v>
      </c>
      <c r="U20" s="151">
        <v>1497</v>
      </c>
      <c r="V20" s="151">
        <v>1499</v>
      </c>
      <c r="W20" s="151">
        <v>1585</v>
      </c>
      <c r="X20" s="151">
        <v>1499</v>
      </c>
      <c r="Y20" s="151">
        <v>1645</v>
      </c>
      <c r="Z20" s="151">
        <v>1669</v>
      </c>
      <c r="AA20" s="151">
        <v>1658</v>
      </c>
      <c r="AB20" s="151">
        <v>1630</v>
      </c>
      <c r="AC20" s="151">
        <v>1741</v>
      </c>
      <c r="AD20" s="151">
        <v>1703</v>
      </c>
      <c r="AE20" s="151">
        <v>1706</v>
      </c>
      <c r="AF20" s="151">
        <v>1644</v>
      </c>
      <c r="AG20" s="151">
        <v>1805</v>
      </c>
      <c r="AH20" s="151">
        <v>1824</v>
      </c>
      <c r="AI20" s="151">
        <v>1714</v>
      </c>
      <c r="AJ20" s="151">
        <v>1813</v>
      </c>
      <c r="AK20" s="151">
        <v>1783</v>
      </c>
      <c r="AL20" s="151"/>
    </row>
    <row r="21" spans="1:38" x14ac:dyDescent="0.25">
      <c r="A21" s="149" t="s">
        <v>6</v>
      </c>
      <c r="B21" s="30" t="s">
        <v>19</v>
      </c>
      <c r="C21" s="147" t="s">
        <v>5</v>
      </c>
      <c r="D21" s="147" t="s">
        <v>5</v>
      </c>
      <c r="E21" s="147" t="s">
        <v>5</v>
      </c>
      <c r="F21" s="147" t="s">
        <v>5</v>
      </c>
      <c r="G21" s="147" t="s">
        <v>5</v>
      </c>
      <c r="H21" s="147" t="s">
        <v>5</v>
      </c>
      <c r="I21" s="147" t="s">
        <v>5</v>
      </c>
      <c r="J21" s="147" t="s">
        <v>5</v>
      </c>
      <c r="K21" s="151">
        <v>521</v>
      </c>
      <c r="L21" s="151">
        <v>607</v>
      </c>
      <c r="M21" s="151">
        <v>608</v>
      </c>
      <c r="N21" s="151">
        <v>631</v>
      </c>
      <c r="O21" s="151">
        <v>625</v>
      </c>
      <c r="P21" s="151">
        <v>629</v>
      </c>
      <c r="Q21" s="151">
        <v>607</v>
      </c>
      <c r="R21" s="151">
        <v>582</v>
      </c>
      <c r="S21" s="151">
        <v>669</v>
      </c>
      <c r="T21" s="151">
        <v>631</v>
      </c>
      <c r="U21" s="151">
        <v>678</v>
      </c>
      <c r="V21" s="151">
        <v>683</v>
      </c>
      <c r="W21" s="151">
        <v>661</v>
      </c>
      <c r="X21" s="151">
        <v>708</v>
      </c>
      <c r="Y21" s="151">
        <v>710</v>
      </c>
      <c r="Z21" s="151">
        <v>684</v>
      </c>
      <c r="AA21" s="151">
        <v>708</v>
      </c>
      <c r="AB21" s="151">
        <v>679</v>
      </c>
      <c r="AC21" s="151">
        <v>671</v>
      </c>
      <c r="AD21" s="151">
        <v>710</v>
      </c>
      <c r="AE21" s="151">
        <v>672</v>
      </c>
      <c r="AF21" s="151">
        <v>670</v>
      </c>
      <c r="AG21" s="151">
        <v>697</v>
      </c>
      <c r="AH21" s="151">
        <v>702</v>
      </c>
      <c r="AI21" s="151">
        <v>630</v>
      </c>
      <c r="AJ21" s="151">
        <v>724</v>
      </c>
      <c r="AK21" s="151">
        <v>702</v>
      </c>
      <c r="AL21" s="151"/>
    </row>
    <row r="22" spans="1:38" x14ac:dyDescent="0.25">
      <c r="A22" s="149" t="s">
        <v>6</v>
      </c>
      <c r="B22" s="149" t="s">
        <v>4</v>
      </c>
      <c r="C22" s="147" t="s">
        <v>6</v>
      </c>
      <c r="D22" s="147" t="s">
        <v>6</v>
      </c>
      <c r="E22" s="147" t="s">
        <v>6</v>
      </c>
      <c r="F22" s="147" t="s">
        <v>6</v>
      </c>
      <c r="G22" s="147" t="s">
        <v>6</v>
      </c>
      <c r="H22" s="147" t="s">
        <v>6</v>
      </c>
      <c r="I22" s="147" t="s">
        <v>6</v>
      </c>
      <c r="J22" s="147" t="s">
        <v>6</v>
      </c>
      <c r="K22" s="149" t="s">
        <v>6</v>
      </c>
      <c r="L22" s="149" t="s">
        <v>6</v>
      </c>
      <c r="M22" s="149" t="s">
        <v>6</v>
      </c>
      <c r="N22" s="149" t="s">
        <v>6</v>
      </c>
      <c r="O22" s="149" t="s">
        <v>6</v>
      </c>
      <c r="P22" s="149" t="s">
        <v>6</v>
      </c>
      <c r="Q22" s="149" t="s">
        <v>6</v>
      </c>
      <c r="R22" s="149" t="s">
        <v>6</v>
      </c>
      <c r="S22" s="149" t="s">
        <v>6</v>
      </c>
      <c r="T22" s="149" t="s">
        <v>6</v>
      </c>
      <c r="U22" s="149" t="s">
        <v>6</v>
      </c>
      <c r="V22" s="149" t="s">
        <v>6</v>
      </c>
      <c r="W22" s="149" t="s">
        <v>6</v>
      </c>
      <c r="X22" s="149" t="s">
        <v>6</v>
      </c>
      <c r="Y22" s="149" t="s">
        <v>6</v>
      </c>
      <c r="Z22" s="149" t="s">
        <v>6</v>
      </c>
      <c r="AA22" s="149" t="s">
        <v>6</v>
      </c>
      <c r="AB22" s="149" t="s">
        <v>6</v>
      </c>
      <c r="AC22" s="149" t="s">
        <v>6</v>
      </c>
      <c r="AD22" s="149" t="s">
        <v>6</v>
      </c>
      <c r="AE22" s="149" t="s">
        <v>6</v>
      </c>
      <c r="AF22" s="149" t="s">
        <v>6</v>
      </c>
      <c r="AG22" s="149" t="s">
        <v>6</v>
      </c>
      <c r="AH22" s="149" t="s">
        <v>6</v>
      </c>
      <c r="AI22" s="149" t="s">
        <v>6</v>
      </c>
      <c r="AJ22" s="149" t="s">
        <v>6</v>
      </c>
      <c r="AK22" s="149" t="s">
        <v>6</v>
      </c>
      <c r="AL22" s="149"/>
    </row>
    <row r="23" spans="1:38" x14ac:dyDescent="0.25">
      <c r="A23" s="149" t="s">
        <v>6</v>
      </c>
      <c r="B23" s="152" t="s">
        <v>14</v>
      </c>
      <c r="C23" s="147" t="s">
        <v>6</v>
      </c>
      <c r="D23" s="147" t="s">
        <v>6</v>
      </c>
      <c r="E23" s="147" t="s">
        <v>6</v>
      </c>
      <c r="F23" s="147" t="s">
        <v>6</v>
      </c>
      <c r="G23" s="147" t="s">
        <v>6</v>
      </c>
      <c r="H23" s="147" t="s">
        <v>6</v>
      </c>
      <c r="I23" s="147" t="s">
        <v>6</v>
      </c>
      <c r="J23" s="147" t="s">
        <v>6</v>
      </c>
      <c r="K23" s="149" t="s">
        <v>6</v>
      </c>
      <c r="L23" s="149" t="s">
        <v>6</v>
      </c>
      <c r="M23" s="149" t="s">
        <v>6</v>
      </c>
      <c r="N23" s="149" t="s">
        <v>6</v>
      </c>
      <c r="O23" s="149" t="s">
        <v>6</v>
      </c>
      <c r="P23" s="149" t="s">
        <v>6</v>
      </c>
      <c r="Q23" s="149" t="s">
        <v>6</v>
      </c>
      <c r="R23" s="149" t="s">
        <v>6</v>
      </c>
      <c r="S23" s="149" t="s">
        <v>6</v>
      </c>
      <c r="T23" s="149" t="s">
        <v>6</v>
      </c>
      <c r="U23" s="149" t="s">
        <v>6</v>
      </c>
      <c r="V23" s="149" t="s">
        <v>6</v>
      </c>
      <c r="W23" s="149" t="s">
        <v>6</v>
      </c>
      <c r="X23" s="149" t="s">
        <v>6</v>
      </c>
      <c r="Y23" s="149" t="s">
        <v>6</v>
      </c>
      <c r="Z23" s="149" t="s">
        <v>6</v>
      </c>
      <c r="AA23" s="149" t="s">
        <v>6</v>
      </c>
      <c r="AB23" s="149" t="s">
        <v>6</v>
      </c>
      <c r="AC23" s="149" t="s">
        <v>6</v>
      </c>
      <c r="AD23" s="149" t="s">
        <v>6</v>
      </c>
      <c r="AE23" s="149" t="s">
        <v>6</v>
      </c>
      <c r="AF23" s="149" t="s">
        <v>6</v>
      </c>
      <c r="AG23" s="149" t="s">
        <v>6</v>
      </c>
      <c r="AH23" s="149" t="s">
        <v>6</v>
      </c>
      <c r="AI23" s="149" t="s">
        <v>6</v>
      </c>
      <c r="AJ23" s="149" t="s">
        <v>6</v>
      </c>
      <c r="AK23" s="149" t="s">
        <v>6</v>
      </c>
      <c r="AL23" s="149"/>
    </row>
    <row r="24" spans="1:38" x14ac:dyDescent="0.25">
      <c r="A24" s="149" t="s">
        <v>6</v>
      </c>
      <c r="B24" s="30" t="s">
        <v>15</v>
      </c>
      <c r="C24" s="147" t="s">
        <v>5</v>
      </c>
      <c r="D24" s="147" t="s">
        <v>5</v>
      </c>
      <c r="E24" s="147" t="s">
        <v>5</v>
      </c>
      <c r="F24" s="147" t="s">
        <v>5</v>
      </c>
      <c r="G24" s="147" t="s">
        <v>5</v>
      </c>
      <c r="H24" s="147" t="s">
        <v>5</v>
      </c>
      <c r="I24" s="147" t="s">
        <v>5</v>
      </c>
      <c r="J24" s="147" t="s">
        <v>5</v>
      </c>
      <c r="K24" s="151"/>
      <c r="L24" s="151"/>
      <c r="M24" s="157" t="s">
        <v>9</v>
      </c>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row>
    <row r="25" spans="1:38" x14ac:dyDescent="0.25">
      <c r="A25" s="149" t="s">
        <v>6</v>
      </c>
      <c r="B25" s="30" t="s">
        <v>20</v>
      </c>
      <c r="C25" s="147" t="s">
        <v>5</v>
      </c>
      <c r="D25" s="147" t="s">
        <v>5</v>
      </c>
      <c r="E25" s="147" t="s">
        <v>5</v>
      </c>
      <c r="F25" s="147" t="s">
        <v>5</v>
      </c>
      <c r="G25" s="147" t="s">
        <v>5</v>
      </c>
      <c r="H25" s="147" t="s">
        <v>5</v>
      </c>
      <c r="I25" s="147" t="s">
        <v>5</v>
      </c>
      <c r="J25" s="147" t="s">
        <v>5</v>
      </c>
      <c r="K25" s="148">
        <v>74.599999999999994</v>
      </c>
      <c r="L25" s="148">
        <v>117.9</v>
      </c>
      <c r="M25" s="148">
        <v>155.30000000000001</v>
      </c>
      <c r="N25" s="148">
        <v>142.6</v>
      </c>
      <c r="O25" s="148">
        <v>147</v>
      </c>
      <c r="P25" s="148">
        <v>149.9</v>
      </c>
      <c r="Q25" s="148">
        <v>143.1</v>
      </c>
      <c r="R25" s="148">
        <v>157.4</v>
      </c>
      <c r="S25" s="148">
        <v>137</v>
      </c>
      <c r="T25" s="148">
        <v>178.5</v>
      </c>
      <c r="U25" s="148">
        <v>147.30000000000001</v>
      </c>
      <c r="V25" s="148">
        <v>165.9</v>
      </c>
      <c r="W25" s="148">
        <v>170.9</v>
      </c>
      <c r="X25" s="148">
        <v>158.5</v>
      </c>
      <c r="Y25" s="148">
        <v>155.69999999999999</v>
      </c>
      <c r="Z25" s="148">
        <v>190.5</v>
      </c>
      <c r="AA25" s="148">
        <v>164.9</v>
      </c>
      <c r="AB25" s="148">
        <v>171.8</v>
      </c>
      <c r="AC25" s="148">
        <v>191.2</v>
      </c>
      <c r="AD25" s="148">
        <v>177.7</v>
      </c>
      <c r="AE25" s="148">
        <v>185.9</v>
      </c>
      <c r="AF25" s="148">
        <v>149.30000000000001</v>
      </c>
      <c r="AG25" s="148">
        <v>164.8</v>
      </c>
      <c r="AH25" s="148">
        <v>170.2</v>
      </c>
      <c r="AI25" s="148">
        <v>199.1</v>
      </c>
      <c r="AJ25" s="148">
        <v>154</v>
      </c>
      <c r="AK25" s="148">
        <v>186.1</v>
      </c>
      <c r="AL25" s="148"/>
    </row>
    <row r="26" spans="1:38" x14ac:dyDescent="0.25">
      <c r="A26" s="149" t="s">
        <v>6</v>
      </c>
      <c r="B26" s="152" t="s">
        <v>17</v>
      </c>
      <c r="C26" s="147" t="s">
        <v>6</v>
      </c>
      <c r="D26" s="147" t="s">
        <v>6</v>
      </c>
      <c r="E26" s="147" t="s">
        <v>6</v>
      </c>
      <c r="F26" s="147" t="s">
        <v>6</v>
      </c>
      <c r="G26" s="147" t="s">
        <v>6</v>
      </c>
      <c r="H26" s="147" t="s">
        <v>6</v>
      </c>
      <c r="I26" s="147" t="s">
        <v>6</v>
      </c>
      <c r="J26" s="147" t="s">
        <v>6</v>
      </c>
      <c r="K26" s="149" t="s">
        <v>6</v>
      </c>
      <c r="L26" s="149" t="s">
        <v>6</v>
      </c>
      <c r="M26" s="149" t="s">
        <v>6</v>
      </c>
      <c r="N26" s="149" t="s">
        <v>6</v>
      </c>
      <c r="O26" s="149" t="s">
        <v>6</v>
      </c>
      <c r="P26" s="149" t="s">
        <v>6</v>
      </c>
      <c r="Q26" s="149" t="s">
        <v>6</v>
      </c>
      <c r="R26" s="149" t="s">
        <v>6</v>
      </c>
      <c r="S26" s="149" t="s">
        <v>6</v>
      </c>
      <c r="T26" s="149" t="s">
        <v>6</v>
      </c>
      <c r="U26" s="149" t="s">
        <v>6</v>
      </c>
      <c r="V26" s="149" t="s">
        <v>6</v>
      </c>
      <c r="W26" s="149" t="s">
        <v>6</v>
      </c>
      <c r="X26" s="149" t="s">
        <v>6</v>
      </c>
      <c r="Y26" s="149" t="s">
        <v>6</v>
      </c>
      <c r="Z26" s="149" t="s">
        <v>6</v>
      </c>
      <c r="AA26" s="149" t="s">
        <v>6</v>
      </c>
      <c r="AB26" s="149" t="s">
        <v>6</v>
      </c>
      <c r="AC26" s="149" t="s">
        <v>6</v>
      </c>
      <c r="AD26" s="149" t="s">
        <v>6</v>
      </c>
      <c r="AE26" s="149" t="s">
        <v>6</v>
      </c>
      <c r="AF26" s="149" t="s">
        <v>6</v>
      </c>
      <c r="AG26" s="149" t="s">
        <v>6</v>
      </c>
      <c r="AH26" s="149" t="s">
        <v>6</v>
      </c>
      <c r="AI26" s="149" t="s">
        <v>6</v>
      </c>
      <c r="AJ26" s="149" t="s">
        <v>6</v>
      </c>
      <c r="AK26" s="149" t="s">
        <v>6</v>
      </c>
      <c r="AL26" s="149"/>
    </row>
    <row r="27" spans="1:38" x14ac:dyDescent="0.25">
      <c r="A27" s="149" t="s">
        <v>6</v>
      </c>
      <c r="B27" s="30" t="s">
        <v>21</v>
      </c>
      <c r="C27" s="147" t="s">
        <v>5</v>
      </c>
      <c r="D27" s="147" t="s">
        <v>5</v>
      </c>
      <c r="E27" s="147" t="s">
        <v>5</v>
      </c>
      <c r="F27" s="147" t="s">
        <v>5</v>
      </c>
      <c r="G27" s="147" t="s">
        <v>5</v>
      </c>
      <c r="H27" s="147" t="s">
        <v>5</v>
      </c>
      <c r="I27" s="147" t="s">
        <v>5</v>
      </c>
      <c r="J27" s="147" t="s">
        <v>5</v>
      </c>
      <c r="K27" s="148">
        <v>942.3</v>
      </c>
      <c r="L27" s="148">
        <v>961</v>
      </c>
      <c r="M27" s="148">
        <v>945.5</v>
      </c>
      <c r="N27" s="148">
        <v>909.5</v>
      </c>
      <c r="O27" s="148">
        <v>943.6</v>
      </c>
      <c r="P27" s="148">
        <v>961.2</v>
      </c>
      <c r="Q27" s="148">
        <v>958.9</v>
      </c>
      <c r="R27" s="148">
        <v>955.2</v>
      </c>
      <c r="S27" s="148">
        <v>1017</v>
      </c>
      <c r="T27" s="148">
        <v>927.9</v>
      </c>
      <c r="U27" s="148">
        <v>919.5</v>
      </c>
      <c r="V27" s="148">
        <v>951.5</v>
      </c>
      <c r="W27" s="148">
        <v>996.5</v>
      </c>
      <c r="X27" s="148">
        <v>937</v>
      </c>
      <c r="Y27" s="148">
        <v>1049.3</v>
      </c>
      <c r="Z27" s="148">
        <v>1052.3</v>
      </c>
      <c r="AA27" s="148">
        <v>1053.3</v>
      </c>
      <c r="AB27" s="148">
        <v>997.4</v>
      </c>
      <c r="AC27" s="148">
        <v>1130</v>
      </c>
      <c r="AD27" s="148">
        <v>1071.5</v>
      </c>
      <c r="AE27" s="148">
        <v>1103</v>
      </c>
      <c r="AF27" s="148">
        <v>1011.1</v>
      </c>
      <c r="AG27" s="148">
        <v>1192.0999999999999</v>
      </c>
      <c r="AH27" s="148">
        <v>1135.5999999999999</v>
      </c>
      <c r="AI27" s="148">
        <v>1097.9000000000001</v>
      </c>
      <c r="AJ27" s="148">
        <v>1181.3</v>
      </c>
      <c r="AK27" s="148">
        <v>1107.7</v>
      </c>
      <c r="AL27" s="148"/>
    </row>
    <row r="28" spans="1:38" x14ac:dyDescent="0.25">
      <c r="A28" s="149" t="s">
        <v>6</v>
      </c>
      <c r="B28" s="30" t="s">
        <v>22</v>
      </c>
      <c r="C28" s="147" t="s">
        <v>5</v>
      </c>
      <c r="D28" s="147" t="s">
        <v>5</v>
      </c>
      <c r="E28" s="147" t="s">
        <v>5</v>
      </c>
      <c r="F28" s="147" t="s">
        <v>5</v>
      </c>
      <c r="G28" s="147" t="s">
        <v>5</v>
      </c>
      <c r="H28" s="147" t="s">
        <v>5</v>
      </c>
      <c r="I28" s="147" t="s">
        <v>5</v>
      </c>
      <c r="J28" s="147" t="s">
        <v>5</v>
      </c>
      <c r="K28" s="148">
        <v>272.10000000000002</v>
      </c>
      <c r="L28" s="148">
        <v>327.9</v>
      </c>
      <c r="M28" s="148">
        <v>297.60000000000002</v>
      </c>
      <c r="N28" s="148">
        <v>339.6</v>
      </c>
      <c r="O28" s="148">
        <v>340.8</v>
      </c>
      <c r="P28" s="148">
        <v>339.4</v>
      </c>
      <c r="Q28" s="148">
        <v>316.60000000000002</v>
      </c>
      <c r="R28" s="148">
        <v>312.10000000000002</v>
      </c>
      <c r="S28" s="148">
        <v>367</v>
      </c>
      <c r="T28" s="148">
        <v>337.8</v>
      </c>
      <c r="U28" s="148">
        <v>365</v>
      </c>
      <c r="V28" s="148">
        <v>372.8</v>
      </c>
      <c r="W28" s="148">
        <v>338.6</v>
      </c>
      <c r="X28" s="148">
        <v>370.9</v>
      </c>
      <c r="Y28" s="148">
        <v>373.3</v>
      </c>
      <c r="Z28" s="148">
        <v>354.9</v>
      </c>
      <c r="AA28" s="148">
        <v>383.4</v>
      </c>
      <c r="AB28" s="148">
        <v>336.3</v>
      </c>
      <c r="AC28" s="148">
        <v>345.2</v>
      </c>
      <c r="AD28" s="148">
        <v>384.5</v>
      </c>
      <c r="AE28" s="148">
        <v>369.4</v>
      </c>
      <c r="AF28" s="148">
        <v>335.7</v>
      </c>
      <c r="AG28" s="148">
        <v>391.5</v>
      </c>
      <c r="AH28" s="148">
        <v>377.2</v>
      </c>
      <c r="AI28" s="148">
        <v>330</v>
      </c>
      <c r="AJ28" s="148">
        <v>426.3</v>
      </c>
      <c r="AK28" s="148">
        <v>373.9</v>
      </c>
      <c r="AL28" s="148"/>
    </row>
    <row r="31" spans="1:38" x14ac:dyDescent="0.25">
      <c r="A31" s="2" t="s">
        <v>3</v>
      </c>
    </row>
  </sheetData>
  <mergeCells count="7">
    <mergeCell ref="A1:O2"/>
    <mergeCell ref="M17:AL17"/>
    <mergeCell ref="M24:AL24"/>
    <mergeCell ref="M7:AL7"/>
    <mergeCell ref="M9:AL9"/>
    <mergeCell ref="M11:AL11"/>
    <mergeCell ref="M13:AL13"/>
  </mergeCells>
  <pageMargins left="0.7" right="0.7" top="0.75" bottom="0.75" header="0.3" footer="0.3"/>
  <pageSetup orientation="landscape" r:id="rId1"/>
  <headerFooter>
    <oddHeader>&amp;C&amp;B OFFICIAL:SENSITIVE 
 &amp;"-,Regular" Data sourced from HeaDS UPP Scenario Planner Tool on 31/10/2023. Not for further distribution or publication.</oddHeader>
    <oddFooter>&amp;C
 Exported on &amp;D at &amp;T by Savitha Somappa
 &amp;B OFFICIAL:SENSITIVE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2343-5498-4A8F-8AC4-8C5BE069B00E}">
  <sheetPr codeName="Sheet2"/>
  <dimension ref="A1:M49"/>
  <sheetViews>
    <sheetView workbookViewId="0">
      <selection activeCell="B17" sqref="B17"/>
    </sheetView>
  </sheetViews>
  <sheetFormatPr defaultRowHeight="15" x14ac:dyDescent="0.25"/>
  <cols>
    <col min="2" max="2" width="9.28515625" customWidth="1"/>
    <col min="3" max="3" width="8.85546875" customWidth="1"/>
    <col min="4" max="4" width="10" bestFit="1" customWidth="1"/>
    <col min="5" max="5" width="7.140625" bestFit="1" customWidth="1"/>
    <col min="6" max="6" width="8.140625" bestFit="1" customWidth="1"/>
    <col min="7" max="7" width="10" bestFit="1" customWidth="1"/>
    <col min="8" max="8" width="8.28515625" bestFit="1" customWidth="1"/>
    <col min="10" max="10" width="10" bestFit="1" customWidth="1"/>
    <col min="11" max="11" width="10.5703125" bestFit="1" customWidth="1"/>
    <col min="12" max="12" width="8.140625" bestFit="1" customWidth="1"/>
    <col min="13" max="13" width="11.7109375" bestFit="1" customWidth="1"/>
  </cols>
  <sheetData>
    <row r="1" spans="1:13" ht="18.75" x14ac:dyDescent="0.3">
      <c r="A1" s="4" t="s">
        <v>23</v>
      </c>
    </row>
    <row r="2" spans="1:13" ht="7.5" customHeight="1" x14ac:dyDescent="0.25"/>
    <row r="3" spans="1:13" ht="71.25" x14ac:dyDescent="0.25">
      <c r="A3" s="5" t="s">
        <v>24</v>
      </c>
      <c r="B3" s="5" t="s">
        <v>25</v>
      </c>
      <c r="C3" s="5" t="s">
        <v>26</v>
      </c>
      <c r="D3" s="5" t="s">
        <v>27</v>
      </c>
      <c r="E3" s="5" t="s">
        <v>28</v>
      </c>
      <c r="F3" s="5" t="s">
        <v>29</v>
      </c>
      <c r="G3" s="5" t="s">
        <v>30</v>
      </c>
      <c r="H3" s="5" t="s">
        <v>31</v>
      </c>
      <c r="I3" s="5" t="s">
        <v>32</v>
      </c>
      <c r="J3" s="5" t="s">
        <v>33</v>
      </c>
      <c r="K3" s="5" t="s">
        <v>34</v>
      </c>
      <c r="L3" s="5" t="s">
        <v>35</v>
      </c>
      <c r="M3" s="5" t="s">
        <v>36</v>
      </c>
    </row>
    <row r="4" spans="1:13" x14ac:dyDescent="0.25">
      <c r="A4" s="6">
        <v>2014</v>
      </c>
      <c r="B4" s="7">
        <v>24335.51</v>
      </c>
      <c r="C4" s="6"/>
      <c r="D4" s="6"/>
      <c r="E4" s="7">
        <v>24335.51</v>
      </c>
      <c r="F4" s="6"/>
      <c r="G4" s="6"/>
      <c r="H4" s="6"/>
      <c r="I4" s="6"/>
      <c r="J4" s="6"/>
      <c r="K4" s="7">
        <v>32760</v>
      </c>
      <c r="L4" s="8">
        <v>0.74284218559218551</v>
      </c>
      <c r="M4" s="7"/>
    </row>
    <row r="5" spans="1:13" x14ac:dyDescent="0.25">
      <c r="A5" s="6">
        <v>2015</v>
      </c>
      <c r="B5" s="7">
        <v>25485.24</v>
      </c>
      <c r="C5" s="6"/>
      <c r="D5" s="6"/>
      <c r="E5" s="7">
        <v>25485.24</v>
      </c>
      <c r="F5" s="6"/>
      <c r="G5" s="6"/>
      <c r="H5" s="6"/>
      <c r="I5" s="6"/>
      <c r="J5" s="6"/>
      <c r="K5" s="7">
        <v>33727</v>
      </c>
      <c r="L5" s="8">
        <v>0.7556331722358941</v>
      </c>
      <c r="M5" s="7">
        <v>23815995</v>
      </c>
    </row>
    <row r="6" spans="1:13" x14ac:dyDescent="0.25">
      <c r="A6" s="6">
        <v>2016</v>
      </c>
      <c r="B6" s="7">
        <v>26697</v>
      </c>
      <c r="C6" s="6"/>
      <c r="D6" s="6"/>
      <c r="E6" s="7">
        <v>26697</v>
      </c>
      <c r="F6" s="6"/>
      <c r="G6" s="6"/>
      <c r="H6" s="6"/>
      <c r="I6" s="6"/>
      <c r="J6" s="6"/>
      <c r="K6" s="7">
        <v>35133</v>
      </c>
      <c r="L6" s="8">
        <v>0.75988386986593803</v>
      </c>
      <c r="M6" s="7">
        <v>24190907</v>
      </c>
    </row>
    <row r="7" spans="1:13" x14ac:dyDescent="0.25">
      <c r="A7" s="6">
        <v>2017</v>
      </c>
      <c r="B7" s="7">
        <v>27738.09</v>
      </c>
      <c r="C7" s="6"/>
      <c r="D7" s="6"/>
      <c r="E7" s="7">
        <v>27738.09</v>
      </c>
      <c r="F7" s="6"/>
      <c r="G7" s="6"/>
      <c r="H7" s="6"/>
      <c r="I7" s="6"/>
      <c r="J7" s="6"/>
      <c r="K7" s="7">
        <v>36131</v>
      </c>
      <c r="L7" s="8">
        <v>0.76770889264066866</v>
      </c>
      <c r="M7" s="7">
        <v>24601860</v>
      </c>
    </row>
    <row r="8" spans="1:13" x14ac:dyDescent="0.25">
      <c r="A8" s="6">
        <v>2018</v>
      </c>
      <c r="B8" s="7">
        <v>28547.77</v>
      </c>
      <c r="C8" s="6"/>
      <c r="D8" s="6"/>
      <c r="E8" s="7">
        <v>28547.77</v>
      </c>
      <c r="F8" s="6"/>
      <c r="G8" s="6"/>
      <c r="H8" s="6"/>
      <c r="I8" s="6"/>
      <c r="J8" s="6"/>
      <c r="K8" s="7">
        <v>36916</v>
      </c>
      <c r="L8" s="8">
        <v>0.77331698992306863</v>
      </c>
      <c r="M8" s="7">
        <v>24982688</v>
      </c>
    </row>
    <row r="9" spans="1:13" x14ac:dyDescent="0.25">
      <c r="A9" s="6">
        <v>2019</v>
      </c>
      <c r="B9" s="7">
        <v>29608.92</v>
      </c>
      <c r="C9" s="6"/>
      <c r="D9" s="6"/>
      <c r="E9" s="7">
        <v>29608.92</v>
      </c>
      <c r="F9" s="6"/>
      <c r="G9" s="6"/>
      <c r="H9" s="6"/>
      <c r="I9" s="6"/>
      <c r="J9" s="6"/>
      <c r="K9" s="7">
        <v>37530</v>
      </c>
      <c r="L9" s="8">
        <v>0.78894004796163064</v>
      </c>
      <c r="M9" s="7">
        <v>25365571</v>
      </c>
    </row>
    <row r="10" spans="1:13" x14ac:dyDescent="0.25">
      <c r="A10" s="6">
        <v>2020</v>
      </c>
      <c r="B10" s="7">
        <v>29353.39</v>
      </c>
      <c r="C10" s="6"/>
      <c r="D10" s="6"/>
      <c r="E10" s="7">
        <v>29353.39</v>
      </c>
      <c r="F10" s="6"/>
      <c r="G10" s="6"/>
      <c r="H10" s="6"/>
      <c r="I10" s="6"/>
      <c r="J10" s="6"/>
      <c r="K10" s="7">
        <v>37837</v>
      </c>
      <c r="L10" s="8">
        <v>0.7757853423897243</v>
      </c>
      <c r="M10" s="7">
        <v>25697298</v>
      </c>
    </row>
    <row r="11" spans="1:13" x14ac:dyDescent="0.25">
      <c r="A11" s="6">
        <v>2021</v>
      </c>
      <c r="B11" s="7">
        <v>31056.31</v>
      </c>
      <c r="C11" s="6"/>
      <c r="D11" s="6"/>
      <c r="E11" s="7">
        <v>31056.31</v>
      </c>
      <c r="F11" s="6"/>
      <c r="G11" s="6"/>
      <c r="H11" s="6"/>
      <c r="I11" s="6"/>
      <c r="J11" s="6"/>
      <c r="K11" s="7">
        <v>38357</v>
      </c>
      <c r="L11" s="8">
        <v>0.80966472873269546</v>
      </c>
      <c r="M11" s="7">
        <v>25688012</v>
      </c>
    </row>
    <row r="12" spans="1:13" x14ac:dyDescent="0.25">
      <c r="A12" s="6">
        <v>2022</v>
      </c>
      <c r="B12" s="7">
        <v>29920.51</v>
      </c>
      <c r="C12" s="6"/>
      <c r="D12" s="6"/>
      <c r="E12" s="7">
        <v>29920.51</v>
      </c>
      <c r="F12" s="6"/>
      <c r="G12" s="6"/>
      <c r="H12" s="6"/>
      <c r="I12" s="6"/>
      <c r="J12" s="6"/>
      <c r="K12" s="7">
        <v>38881</v>
      </c>
      <c r="L12" s="8">
        <v>0.76954064967464819</v>
      </c>
      <c r="M12" s="6"/>
    </row>
    <row r="13" spans="1:13" x14ac:dyDescent="0.25">
      <c r="A13" s="9">
        <v>2023</v>
      </c>
      <c r="B13" s="10">
        <v>30428.107230162099</v>
      </c>
      <c r="C13" s="10">
        <v>32538.6351878778</v>
      </c>
      <c r="D13" s="10">
        <v>34070.593552185797</v>
      </c>
      <c r="E13" s="10">
        <v>29581.365844</v>
      </c>
      <c r="F13" s="11">
        <f>C13/$B13-1</f>
        <v>6.9361131855866009E-2</v>
      </c>
      <c r="G13" s="11">
        <f>D13/$B13-1</f>
        <v>0.11970794944527663</v>
      </c>
      <c r="H13" s="12">
        <f>$E13-B13</f>
        <v>-846.74138616209893</v>
      </c>
      <c r="I13" s="12">
        <f>$E13-C13</f>
        <v>-2957.2693438778006</v>
      </c>
      <c r="J13" s="12">
        <f>$E13-D13</f>
        <v>-4489.2277081857974</v>
      </c>
      <c r="K13" s="10">
        <v>39269</v>
      </c>
      <c r="L13" s="13">
        <v>0.75330071669764953</v>
      </c>
      <c r="M13" s="10">
        <v>26559787.774656799</v>
      </c>
    </row>
    <row r="14" spans="1:13" x14ac:dyDescent="0.25">
      <c r="A14" s="9">
        <v>2024</v>
      </c>
      <c r="B14" s="10">
        <v>31003.094124109801</v>
      </c>
      <c r="C14" s="10">
        <v>33153.6497832565</v>
      </c>
      <c r="D14" s="10">
        <v>34689.473827171401</v>
      </c>
      <c r="E14" s="10">
        <v>30064.057326999999</v>
      </c>
      <c r="F14" s="11">
        <f>C14/$B14-1</f>
        <v>6.9365839762241865E-2</v>
      </c>
      <c r="G14" s="11">
        <f>D14/$B14-1</f>
        <v>0.11890360646922837</v>
      </c>
      <c r="H14" s="12">
        <f t="shared" ref="H14:J31" si="0">$E14-B14</f>
        <v>-939.03679710980214</v>
      </c>
      <c r="I14" s="12">
        <f t="shared" si="0"/>
        <v>-3089.5924562565015</v>
      </c>
      <c r="J14" s="12">
        <f t="shared" si="0"/>
        <v>-4625.4165001714027</v>
      </c>
      <c r="K14" s="10">
        <v>39880</v>
      </c>
      <c r="L14" s="13">
        <v>0.75386302224172519</v>
      </c>
      <c r="M14" s="10">
        <v>26905067.251768999</v>
      </c>
    </row>
    <row r="15" spans="1:13" x14ac:dyDescent="0.25">
      <c r="A15" s="9">
        <v>2025</v>
      </c>
      <c r="B15" s="10">
        <v>31591.150206548999</v>
      </c>
      <c r="C15" s="10">
        <v>33782.8077480844</v>
      </c>
      <c r="D15" s="10">
        <v>35326.311790833402</v>
      </c>
      <c r="E15" s="10">
        <v>30455.052223999999</v>
      </c>
      <c r="F15" s="11">
        <f t="shared" ref="F15:G30" si="1">C15/$B15-1</f>
        <v>6.9375680442336662E-2</v>
      </c>
      <c r="G15" s="11">
        <f t="shared" si="1"/>
        <v>0.11823442830866249</v>
      </c>
      <c r="H15" s="12">
        <f t="shared" si="0"/>
        <v>-1136.0979825489994</v>
      </c>
      <c r="I15" s="12">
        <f t="shared" si="0"/>
        <v>-3327.7555240844013</v>
      </c>
      <c r="J15" s="12">
        <f t="shared" si="0"/>
        <v>-4871.2595668334034</v>
      </c>
      <c r="K15" s="10">
        <v>40595</v>
      </c>
      <c r="L15" s="13">
        <v>0.75021683025003072</v>
      </c>
      <c r="M15" s="10">
        <v>27275999.013262</v>
      </c>
    </row>
    <row r="16" spans="1:13" x14ac:dyDescent="0.25">
      <c r="A16" s="9">
        <v>2026</v>
      </c>
      <c r="B16" s="10">
        <v>32208.279352716301</v>
      </c>
      <c r="C16" s="10">
        <v>34443.5920330839</v>
      </c>
      <c r="D16" s="10">
        <v>35998.161078880199</v>
      </c>
      <c r="E16" s="10">
        <v>30878.609425999999</v>
      </c>
      <c r="F16" s="11">
        <f t="shared" si="1"/>
        <v>6.9401803675646523E-2</v>
      </c>
      <c r="G16" s="11">
        <f t="shared" si="1"/>
        <v>0.11766793514985685</v>
      </c>
      <c r="H16" s="12">
        <f t="shared" si="0"/>
        <v>-1329.6699267163021</v>
      </c>
      <c r="I16" s="12">
        <f t="shared" si="0"/>
        <v>-3564.9826070839008</v>
      </c>
      <c r="J16" s="12">
        <f t="shared" si="0"/>
        <v>-5119.5516528802</v>
      </c>
      <c r="K16" s="10">
        <v>41156</v>
      </c>
      <c r="L16" s="13">
        <v>0.75028208343862379</v>
      </c>
      <c r="M16" s="10">
        <v>27673289.413571998</v>
      </c>
    </row>
    <row r="17" spans="1:13" x14ac:dyDescent="0.25">
      <c r="A17" s="9">
        <v>2027</v>
      </c>
      <c r="B17" s="10">
        <v>32818.313428466798</v>
      </c>
      <c r="C17" s="10">
        <v>35096.900693491501</v>
      </c>
      <c r="D17" s="10">
        <v>36661.667528296501</v>
      </c>
      <c r="E17" s="10">
        <v>31306.094041</v>
      </c>
      <c r="F17" s="11">
        <f t="shared" si="1"/>
        <v>6.9430358448836271E-2</v>
      </c>
      <c r="G17" s="11">
        <f t="shared" si="1"/>
        <v>0.11711004309246298</v>
      </c>
      <c r="H17" s="12">
        <f t="shared" si="0"/>
        <v>-1512.2193874667973</v>
      </c>
      <c r="I17" s="12">
        <f t="shared" si="0"/>
        <v>-3790.8066524915012</v>
      </c>
      <c r="J17" s="12">
        <f t="shared" si="0"/>
        <v>-5355.5734872965004</v>
      </c>
      <c r="K17" s="10">
        <v>41800</v>
      </c>
      <c r="L17" s="13">
        <v>0.74894961820574169</v>
      </c>
      <c r="M17" s="10">
        <v>28065341.1755745</v>
      </c>
    </row>
    <row r="18" spans="1:13" x14ac:dyDescent="0.25">
      <c r="A18" s="9">
        <v>2028</v>
      </c>
      <c r="B18" s="10">
        <v>33421.312211222001</v>
      </c>
      <c r="C18" s="10">
        <v>35743.151490217402</v>
      </c>
      <c r="D18" s="10">
        <v>37318.837567405601</v>
      </c>
      <c r="E18" s="10">
        <v>31704.522730000001</v>
      </c>
      <c r="F18" s="11">
        <f t="shared" si="1"/>
        <v>6.9471816795265928E-2</v>
      </c>
      <c r="G18" s="11">
        <f t="shared" si="1"/>
        <v>0.1166179631592954</v>
      </c>
      <c r="H18" s="12">
        <f t="shared" si="0"/>
        <v>-1716.7894812220002</v>
      </c>
      <c r="I18" s="12">
        <f t="shared" si="0"/>
        <v>-4038.6287602174016</v>
      </c>
      <c r="J18" s="12">
        <f t="shared" si="0"/>
        <v>-5614.3148374056</v>
      </c>
      <c r="K18" s="10">
        <v>42474</v>
      </c>
      <c r="L18" s="13">
        <v>0.74644541907990769</v>
      </c>
      <c r="M18" s="10">
        <v>28453490.6484439</v>
      </c>
    </row>
    <row r="19" spans="1:13" x14ac:dyDescent="0.25">
      <c r="A19" s="9">
        <v>2029</v>
      </c>
      <c r="B19" s="10">
        <v>34026.727755506901</v>
      </c>
      <c r="C19" s="10">
        <v>36390.998368717497</v>
      </c>
      <c r="D19" s="10">
        <v>37977.662783453699</v>
      </c>
      <c r="E19" s="10">
        <v>32165.822357000001</v>
      </c>
      <c r="F19" s="11">
        <f t="shared" si="1"/>
        <v>6.9482749860599213E-2</v>
      </c>
      <c r="G19" s="11">
        <f t="shared" si="1"/>
        <v>0.11611269400735647</v>
      </c>
      <c r="H19" s="12">
        <f t="shared" si="0"/>
        <v>-1860.9053985069004</v>
      </c>
      <c r="I19" s="12">
        <f t="shared" si="0"/>
        <v>-4225.1760117174963</v>
      </c>
      <c r="J19" s="12">
        <f t="shared" si="0"/>
        <v>-5811.8404264536985</v>
      </c>
      <c r="K19" s="10">
        <v>43149</v>
      </c>
      <c r="L19" s="13">
        <v>0.74545927731813022</v>
      </c>
      <c r="M19" s="10">
        <v>28838914.983862601</v>
      </c>
    </row>
    <row r="20" spans="1:13" x14ac:dyDescent="0.25">
      <c r="A20" s="9">
        <v>2030</v>
      </c>
      <c r="B20" s="10">
        <v>34619.0706041464</v>
      </c>
      <c r="C20" s="10">
        <v>37026.091920848899</v>
      </c>
      <c r="D20" s="10">
        <v>38623.300634580301</v>
      </c>
      <c r="E20" s="10">
        <v>32613.489018</v>
      </c>
      <c r="F20" s="11">
        <f t="shared" si="1"/>
        <v>6.9528767661781288E-2</v>
      </c>
      <c r="G20" s="11">
        <f t="shared" si="1"/>
        <v>0.11566543990219968</v>
      </c>
      <c r="H20" s="12">
        <f t="shared" si="0"/>
        <v>-2005.5815861463998</v>
      </c>
      <c r="I20" s="12">
        <f t="shared" si="0"/>
        <v>-4412.6029028488992</v>
      </c>
      <c r="J20" s="12">
        <f t="shared" si="0"/>
        <v>-6009.8116165803003</v>
      </c>
      <c r="K20" s="10">
        <v>43782</v>
      </c>
      <c r="L20" s="13">
        <v>0.74490633178018362</v>
      </c>
      <c r="M20" s="10">
        <v>29219773.4003806</v>
      </c>
    </row>
    <row r="21" spans="1:13" x14ac:dyDescent="0.25">
      <c r="A21" s="9">
        <v>2031</v>
      </c>
      <c r="B21" s="10">
        <v>35207.681649523802</v>
      </c>
      <c r="C21" s="10">
        <v>37656.645297690498</v>
      </c>
      <c r="D21" s="10">
        <v>39266.071210425602</v>
      </c>
      <c r="E21" s="10">
        <v>33076.036376999997</v>
      </c>
      <c r="F21" s="11">
        <f t="shared" si="1"/>
        <v>6.9557651439393187E-2</v>
      </c>
      <c r="G21" s="11">
        <f t="shared" si="1"/>
        <v>0.11527000275965893</v>
      </c>
      <c r="H21" s="12">
        <f t="shared" si="0"/>
        <v>-2131.645272523805</v>
      </c>
      <c r="I21" s="12">
        <f t="shared" si="0"/>
        <v>-4580.6089206905017</v>
      </c>
      <c r="J21" s="12">
        <f t="shared" si="0"/>
        <v>-6190.034833425605</v>
      </c>
      <c r="K21" s="10">
        <v>44410</v>
      </c>
      <c r="L21" s="13">
        <v>0.74478802920513387</v>
      </c>
      <c r="M21" s="10">
        <v>29597929.277958799</v>
      </c>
    </row>
    <row r="22" spans="1:13" x14ac:dyDescent="0.25">
      <c r="A22" s="9">
        <v>2032</v>
      </c>
      <c r="B22" s="10">
        <v>35782.676521950998</v>
      </c>
      <c r="C22" s="10">
        <v>38272.558123251198</v>
      </c>
      <c r="D22" s="10">
        <v>39894.555824014802</v>
      </c>
      <c r="E22" s="10">
        <v>33546.193032000003</v>
      </c>
      <c r="F22" s="11">
        <f t="shared" si="1"/>
        <v>6.9583436548486644E-2</v>
      </c>
      <c r="G22" s="11">
        <f t="shared" si="1"/>
        <v>0.11491256948152984</v>
      </c>
      <c r="H22" s="12">
        <f t="shared" si="0"/>
        <v>-2236.4834899509951</v>
      </c>
      <c r="I22" s="12">
        <f t="shared" si="0"/>
        <v>-4726.3650912511948</v>
      </c>
      <c r="J22" s="12">
        <f t="shared" si="0"/>
        <v>-6348.3627920147992</v>
      </c>
      <c r="K22" s="10">
        <v>45026</v>
      </c>
      <c r="L22" s="13">
        <v>0.7450404884289078</v>
      </c>
      <c r="M22" s="10">
        <v>29971794.3264945</v>
      </c>
    </row>
    <row r="23" spans="1:13" x14ac:dyDescent="0.25">
      <c r="A23" s="9">
        <v>2033</v>
      </c>
      <c r="B23" s="10">
        <v>36384.4831931429</v>
      </c>
      <c r="C23" s="10">
        <v>38916.973324484701</v>
      </c>
      <c r="D23" s="10">
        <v>40549.883612615296</v>
      </c>
      <c r="E23" s="10">
        <v>34021.201166999999</v>
      </c>
      <c r="F23" s="11">
        <f t="shared" si="1"/>
        <v>6.9603575730301515E-2</v>
      </c>
      <c r="G23" s="11">
        <f t="shared" si="1"/>
        <v>0.11448287989582928</v>
      </c>
      <c r="H23" s="12">
        <f t="shared" si="0"/>
        <v>-2363.2820261429006</v>
      </c>
      <c r="I23" s="12">
        <f t="shared" si="0"/>
        <v>-4895.7721574847019</v>
      </c>
      <c r="J23" s="12">
        <f t="shared" si="0"/>
        <v>-6528.6824456152972</v>
      </c>
      <c r="K23" s="10">
        <v>45651</v>
      </c>
      <c r="L23" s="13">
        <v>0.74524547473220737</v>
      </c>
      <c r="M23" s="10">
        <v>30340135.1788675</v>
      </c>
    </row>
    <row r="24" spans="1:13" x14ac:dyDescent="0.25">
      <c r="A24" s="9">
        <v>2034</v>
      </c>
      <c r="B24" s="10">
        <v>36970.565297989902</v>
      </c>
      <c r="C24" s="10">
        <v>39544.190898627297</v>
      </c>
      <c r="D24" s="10">
        <v>41187.598101995602</v>
      </c>
      <c r="E24" s="10">
        <v>34511.067346000003</v>
      </c>
      <c r="F24" s="11">
        <f t="shared" si="1"/>
        <v>6.9612827931990529E-2</v>
      </c>
      <c r="G24" s="11">
        <f t="shared" si="1"/>
        <v>0.11406460166393462</v>
      </c>
      <c r="H24" s="12">
        <f t="shared" si="0"/>
        <v>-2459.4979519898989</v>
      </c>
      <c r="I24" s="12">
        <f t="shared" si="0"/>
        <v>-5033.123552627294</v>
      </c>
      <c r="J24" s="12">
        <f t="shared" si="0"/>
        <v>-6676.5307559955982</v>
      </c>
      <c r="K24" s="10">
        <v>46273</v>
      </c>
      <c r="L24" s="13">
        <v>0.74581434845374195</v>
      </c>
      <c r="M24" s="10">
        <v>30706234.6614605</v>
      </c>
    </row>
    <row r="25" spans="1:13" x14ac:dyDescent="0.25">
      <c r="A25" s="9">
        <v>2035</v>
      </c>
      <c r="B25" s="10">
        <v>37560.1811131902</v>
      </c>
      <c r="C25" s="10">
        <v>40176.247937039101</v>
      </c>
      <c r="D25" s="10">
        <v>41830.479706238802</v>
      </c>
      <c r="E25" s="10">
        <v>34984.243670999997</v>
      </c>
      <c r="F25" s="11">
        <f t="shared" si="1"/>
        <v>6.9650005572795326E-2</v>
      </c>
      <c r="G25" s="11">
        <f t="shared" si="1"/>
        <v>0.11369217257445485</v>
      </c>
      <c r="H25" s="12">
        <f t="shared" si="0"/>
        <v>-2575.937442190203</v>
      </c>
      <c r="I25" s="12">
        <f t="shared" si="0"/>
        <v>-5192.0042660391046</v>
      </c>
      <c r="J25" s="12">
        <f t="shared" si="0"/>
        <v>-6846.2360352388059</v>
      </c>
      <c r="K25" s="10">
        <v>46973</v>
      </c>
      <c r="L25" s="13">
        <v>0.74477345860387878</v>
      </c>
      <c r="M25" s="10">
        <v>31069344.135611702</v>
      </c>
    </row>
    <row r="26" spans="1:13" x14ac:dyDescent="0.25">
      <c r="A26" s="9">
        <v>2036</v>
      </c>
      <c r="B26" s="10">
        <v>38115.010464638697</v>
      </c>
      <c r="C26" s="10">
        <v>40770.344264386498</v>
      </c>
      <c r="D26" s="10">
        <v>42436.659747112702</v>
      </c>
      <c r="E26" s="10">
        <v>35455.392929000001</v>
      </c>
      <c r="F26" s="11">
        <f t="shared" si="1"/>
        <v>6.9666353685283511E-2</v>
      </c>
      <c r="G26" s="11">
        <f t="shared" si="1"/>
        <v>0.11338444433810202</v>
      </c>
      <c r="H26" s="12">
        <f t="shared" si="0"/>
        <v>-2659.6175356386957</v>
      </c>
      <c r="I26" s="12">
        <f t="shared" si="0"/>
        <v>-5314.9513353864968</v>
      </c>
      <c r="J26" s="12">
        <f t="shared" si="0"/>
        <v>-6981.266818112701</v>
      </c>
      <c r="K26" s="10">
        <v>47485</v>
      </c>
      <c r="L26" s="13">
        <v>0.74666511380435929</v>
      </c>
      <c r="M26" s="10">
        <v>31430936.927328799</v>
      </c>
    </row>
    <row r="27" spans="1:13" x14ac:dyDescent="0.25">
      <c r="A27" s="9">
        <v>2037</v>
      </c>
      <c r="B27" s="10">
        <v>38684.766818192998</v>
      </c>
      <c r="C27" s="10">
        <v>41379.2283704031</v>
      </c>
      <c r="D27" s="10">
        <v>43054.961150320902</v>
      </c>
      <c r="E27" s="10">
        <v>35925.824248999998</v>
      </c>
      <c r="F27" s="11">
        <f t="shared" si="1"/>
        <v>6.9651745992764358E-2</v>
      </c>
      <c r="G27" s="11">
        <f t="shared" si="1"/>
        <v>0.11296938540864243</v>
      </c>
      <c r="H27" s="12">
        <f t="shared" si="0"/>
        <v>-2758.942569193001</v>
      </c>
      <c r="I27" s="12">
        <f t="shared" si="0"/>
        <v>-5453.4041214031022</v>
      </c>
      <c r="J27" s="12">
        <f t="shared" si="0"/>
        <v>-7129.1369013209041</v>
      </c>
      <c r="K27" s="10">
        <v>48131</v>
      </c>
      <c r="L27" s="13">
        <v>0.74641757389208618</v>
      </c>
      <c r="M27" s="10">
        <v>31788718.727645401</v>
      </c>
    </row>
    <row r="28" spans="1:13" x14ac:dyDescent="0.25">
      <c r="A28" s="9">
        <v>2038</v>
      </c>
      <c r="B28" s="10">
        <v>39238.036336293102</v>
      </c>
      <c r="C28" s="10">
        <v>41970.5749246704</v>
      </c>
      <c r="D28" s="10">
        <v>43655.976208270004</v>
      </c>
      <c r="E28" s="10">
        <v>36382.085722000003</v>
      </c>
      <c r="F28" s="11">
        <f t="shared" si="1"/>
        <v>6.964004429166204E-2</v>
      </c>
      <c r="G28" s="11">
        <f t="shared" si="1"/>
        <v>0.11259329682333119</v>
      </c>
      <c r="H28" s="12">
        <f t="shared" si="0"/>
        <v>-2855.9506142930986</v>
      </c>
      <c r="I28" s="12">
        <f t="shared" si="0"/>
        <v>-5588.4892026703965</v>
      </c>
      <c r="J28" s="12">
        <f t="shared" si="0"/>
        <v>-7273.8904862700001</v>
      </c>
      <c r="K28" s="10">
        <v>48825</v>
      </c>
      <c r="L28" s="13">
        <v>0.74515280536610351</v>
      </c>
      <c r="M28" s="10">
        <v>32143222.281893902</v>
      </c>
    </row>
    <row r="29" spans="1:13" x14ac:dyDescent="0.25">
      <c r="A29" s="9">
        <v>2039</v>
      </c>
      <c r="B29" s="10">
        <v>39792.586792876296</v>
      </c>
      <c r="C29" s="10">
        <v>42564.222271121303</v>
      </c>
      <c r="D29" s="10">
        <v>44260.329729632002</v>
      </c>
      <c r="E29" s="10">
        <v>36842.554425000002</v>
      </c>
      <c r="F29" s="11">
        <f t="shared" si="1"/>
        <v>6.9652055863359541E-2</v>
      </c>
      <c r="G29" s="11">
        <f t="shared" si="1"/>
        <v>0.1122757603070812</v>
      </c>
      <c r="H29" s="12">
        <f t="shared" si="0"/>
        <v>-2950.0323678762943</v>
      </c>
      <c r="I29" s="12">
        <f t="shared" si="0"/>
        <v>-5721.6678461213014</v>
      </c>
      <c r="J29" s="12">
        <f t="shared" si="0"/>
        <v>-7417.7753046319995</v>
      </c>
      <c r="K29" s="10">
        <v>49365</v>
      </c>
      <c r="L29" s="13">
        <v>0.7463294728046187</v>
      </c>
      <c r="M29" s="10">
        <v>32496628.557760101</v>
      </c>
    </row>
    <row r="30" spans="1:13" x14ac:dyDescent="0.25">
      <c r="A30" s="9">
        <v>2040</v>
      </c>
      <c r="B30" s="10">
        <v>40351.512594956999</v>
      </c>
      <c r="C30" s="10">
        <v>43162.304814869</v>
      </c>
      <c r="D30" s="10">
        <v>44866.659487068297</v>
      </c>
      <c r="E30" s="10">
        <v>37311.422409999999</v>
      </c>
      <c r="F30" s="11">
        <f t="shared" si="1"/>
        <v>6.9657666817260377E-2</v>
      </c>
      <c r="G30" s="11">
        <f t="shared" si="1"/>
        <v>0.11189535662352301</v>
      </c>
      <c r="H30" s="12">
        <f t="shared" si="0"/>
        <v>-3040.090184957</v>
      </c>
      <c r="I30" s="12">
        <f t="shared" si="0"/>
        <v>-5850.8824048690003</v>
      </c>
      <c r="J30" s="12">
        <f t="shared" si="0"/>
        <v>-7555.2370770682974</v>
      </c>
      <c r="K30" s="10">
        <v>49917</v>
      </c>
      <c r="L30" s="13">
        <v>0.74746924715026941</v>
      </c>
      <c r="M30" s="10">
        <v>32847565.790805899</v>
      </c>
    </row>
    <row r="31" spans="1:13" x14ac:dyDescent="0.25">
      <c r="A31" s="9">
        <v>2041</v>
      </c>
      <c r="B31" s="10">
        <v>40905.1921963563</v>
      </c>
      <c r="C31" s="10">
        <v>43754.326013471502</v>
      </c>
      <c r="D31" s="10">
        <v>45469.2484046838</v>
      </c>
      <c r="E31" s="10">
        <v>37763.977374000002</v>
      </c>
      <c r="F31" s="11">
        <f>C31/$B31-1</f>
        <v>6.9652131285401708E-2</v>
      </c>
      <c r="G31" s="11">
        <f>D31/$B31-1</f>
        <v>0.11157645186994269</v>
      </c>
      <c r="H31" s="12">
        <f t="shared" si="0"/>
        <v>-3141.2148223562981</v>
      </c>
      <c r="I31" s="12">
        <f t="shared" si="0"/>
        <v>-5990.3486394715001</v>
      </c>
      <c r="J31" s="12">
        <f t="shared" si="0"/>
        <v>-7705.271030683798</v>
      </c>
      <c r="K31" s="10">
        <v>50565</v>
      </c>
      <c r="L31" s="13">
        <v>0.74684025262533371</v>
      </c>
      <c r="M31" s="10">
        <v>33194611.590463601</v>
      </c>
    </row>
    <row r="32" spans="1:13" x14ac:dyDescent="0.25">
      <c r="A32" s="9">
        <v>2042</v>
      </c>
      <c r="B32" s="10">
        <v>41458.977171868799</v>
      </c>
      <c r="C32" s="10">
        <v>44345.644067039502</v>
      </c>
      <c r="D32" s="10">
        <v>46071.916673568798</v>
      </c>
      <c r="E32" s="10">
        <v>38181.359143000001</v>
      </c>
      <c r="F32" s="11">
        <f t="shared" ref="F32:G38" si="2">C32/$B32-1</f>
        <v>6.9627064922609616E-2</v>
      </c>
      <c r="G32" s="11">
        <f t="shared" si="2"/>
        <v>0.11126515453039265</v>
      </c>
      <c r="H32" s="12">
        <f>$E32-B32</f>
        <v>-3277.6180288687974</v>
      </c>
      <c r="I32" s="12">
        <f>$E32-C32</f>
        <v>-6164.2849240395008</v>
      </c>
      <c r="J32" s="12">
        <f>$E32-D32</f>
        <v>-7890.5575305687962</v>
      </c>
      <c r="K32" s="10">
        <v>51156</v>
      </c>
      <c r="L32" s="13">
        <v>0.74637108341152558</v>
      </c>
      <c r="M32" s="10">
        <v>33540590.2055245</v>
      </c>
    </row>
    <row r="33" spans="1:13" x14ac:dyDescent="0.25">
      <c r="A33" s="9">
        <v>2043</v>
      </c>
      <c r="B33" s="10">
        <v>41989.3103283823</v>
      </c>
      <c r="C33" s="10">
        <v>44912.225221263201</v>
      </c>
      <c r="D33" s="10">
        <v>46650.069981712601</v>
      </c>
      <c r="E33" s="10">
        <v>38618.061300000001</v>
      </c>
      <c r="F33" s="11">
        <f t="shared" si="2"/>
        <v>6.9610928829787921E-2</v>
      </c>
      <c r="G33" s="11">
        <f t="shared" si="2"/>
        <v>0.11099871888536117</v>
      </c>
      <c r="H33" s="12">
        <f t="shared" ref="H33:J38" si="3">$E33-B33</f>
        <v>-3371.249028382299</v>
      </c>
      <c r="I33" s="12">
        <f t="shared" si="3"/>
        <v>-6294.1639212631999</v>
      </c>
      <c r="J33" s="12">
        <f t="shared" si="3"/>
        <v>-8032.0086817125994</v>
      </c>
      <c r="K33" s="10">
        <v>51804</v>
      </c>
      <c r="L33" s="13">
        <v>0.74546485406532315</v>
      </c>
      <c r="M33" s="10">
        <v>33884347.6382199</v>
      </c>
    </row>
    <row r="34" spans="1:13" x14ac:dyDescent="0.25">
      <c r="A34" s="9">
        <v>2044</v>
      </c>
      <c r="B34" s="10">
        <v>42527.906684950001</v>
      </c>
      <c r="C34" s="10">
        <v>45486.605623485702</v>
      </c>
      <c r="D34" s="10">
        <v>47236.091576371</v>
      </c>
      <c r="E34" s="10">
        <v>39030.076966000001</v>
      </c>
      <c r="F34" s="11">
        <f t="shared" si="2"/>
        <v>6.95707635095697E-2</v>
      </c>
      <c r="G34" s="11">
        <f t="shared" si="2"/>
        <v>0.11070812693179555</v>
      </c>
      <c r="H34" s="12">
        <f t="shared" si="3"/>
        <v>-3497.8297189500008</v>
      </c>
      <c r="I34" s="12">
        <f t="shared" si="3"/>
        <v>-6456.5286574857018</v>
      </c>
      <c r="J34" s="12">
        <f t="shared" si="3"/>
        <v>-8206.0146103709994</v>
      </c>
      <c r="K34" s="10">
        <v>52286</v>
      </c>
      <c r="L34" s="13">
        <v>0.74647280277703398</v>
      </c>
      <c r="M34" s="10">
        <v>34226829.181907497</v>
      </c>
    </row>
    <row r="35" spans="1:13" x14ac:dyDescent="0.25">
      <c r="A35" s="9">
        <v>2045</v>
      </c>
      <c r="B35" s="10">
        <v>43048.346707120603</v>
      </c>
      <c r="C35" s="10">
        <v>46041.9538887257</v>
      </c>
      <c r="D35" s="10">
        <v>47802.929152254801</v>
      </c>
      <c r="E35" s="10">
        <v>39409.628345999998</v>
      </c>
      <c r="F35" s="11">
        <f t="shared" si="2"/>
        <v>6.9540584263830141E-2</v>
      </c>
      <c r="G35" s="11">
        <f t="shared" si="2"/>
        <v>0.11044750400014181</v>
      </c>
      <c r="H35" s="12">
        <f t="shared" si="3"/>
        <v>-3638.7183611206056</v>
      </c>
      <c r="I35" s="12">
        <f t="shared" si="3"/>
        <v>-6632.3255427257027</v>
      </c>
      <c r="J35" s="12">
        <f t="shared" si="3"/>
        <v>-8393.3008062548033</v>
      </c>
      <c r="K35" s="10">
        <v>52794</v>
      </c>
      <c r="L35" s="13">
        <v>0.74647930344357305</v>
      </c>
      <c r="M35" s="10">
        <v>34567883.159036398</v>
      </c>
    </row>
    <row r="36" spans="1:13" x14ac:dyDescent="0.25">
      <c r="A36" s="9">
        <v>2046</v>
      </c>
      <c r="B36" s="10">
        <v>43555.182533412102</v>
      </c>
      <c r="C36" s="10">
        <v>46582.469416161999</v>
      </c>
      <c r="D36" s="10">
        <v>48356.327174402701</v>
      </c>
      <c r="E36" s="10">
        <v>39788.600576999997</v>
      </c>
      <c r="F36" s="11">
        <f t="shared" si="2"/>
        <v>6.9504630830730774E-2</v>
      </c>
      <c r="G36" s="11">
        <f t="shared" si="2"/>
        <v>0.11023130570759387</v>
      </c>
      <c r="H36" s="12">
        <f t="shared" si="3"/>
        <v>-3766.5819564121048</v>
      </c>
      <c r="I36" s="12">
        <f t="shared" si="3"/>
        <v>-6793.8688391620017</v>
      </c>
      <c r="J36" s="12">
        <f t="shared" si="3"/>
        <v>-8567.7265974027032</v>
      </c>
      <c r="K36" s="10">
        <v>53241</v>
      </c>
      <c r="L36" s="13">
        <v>0.74733007601284718</v>
      </c>
      <c r="M36" s="10">
        <v>34908490.8087136</v>
      </c>
    </row>
    <row r="37" spans="1:13" x14ac:dyDescent="0.25">
      <c r="A37" s="9">
        <v>2047</v>
      </c>
      <c r="B37" s="10">
        <v>44069.284891354197</v>
      </c>
      <c r="C37" s="10">
        <v>47130.319536516603</v>
      </c>
      <c r="D37" s="10">
        <v>48918.529716808698</v>
      </c>
      <c r="E37" s="10">
        <v>40165.947152000001</v>
      </c>
      <c r="F37" s="11">
        <f t="shared" si="2"/>
        <v>6.9459594198292507E-2</v>
      </c>
      <c r="G37" s="11">
        <f t="shared" si="2"/>
        <v>0.11003683943158005</v>
      </c>
      <c r="H37" s="12">
        <f t="shared" si="3"/>
        <v>-3903.3377393541959</v>
      </c>
      <c r="I37" s="12">
        <f t="shared" si="3"/>
        <v>-6964.3723845166023</v>
      </c>
      <c r="J37" s="12">
        <f t="shared" si="3"/>
        <v>-8752.5825648086975</v>
      </c>
      <c r="K37" s="10">
        <v>53733</v>
      </c>
      <c r="L37" s="13">
        <v>0.74750985710829476</v>
      </c>
      <c r="M37" s="10">
        <v>35247792.084416099</v>
      </c>
    </row>
    <row r="38" spans="1:13" ht="15.75" thickBot="1" x14ac:dyDescent="0.3">
      <c r="A38" s="14">
        <v>2048</v>
      </c>
      <c r="B38" s="15">
        <v>44585.616422237101</v>
      </c>
      <c r="C38" s="15">
        <v>47680.838697823499</v>
      </c>
      <c r="D38" s="15">
        <v>49483.263135691901</v>
      </c>
      <c r="E38" s="15">
        <v>40524.396444999998</v>
      </c>
      <c r="F38" s="16">
        <f t="shared" si="2"/>
        <v>6.9421991304860597E-2</v>
      </c>
      <c r="G38" s="16">
        <f t="shared" si="2"/>
        <v>0.10984813279405725</v>
      </c>
      <c r="H38" s="17">
        <f t="shared" si="3"/>
        <v>-4061.2199772371023</v>
      </c>
      <c r="I38" s="17">
        <f t="shared" si="3"/>
        <v>-7156.4422528235009</v>
      </c>
      <c r="J38" s="17">
        <f t="shared" si="3"/>
        <v>-8958.8666906919025</v>
      </c>
      <c r="K38" s="15">
        <v>54191</v>
      </c>
      <c r="L38" s="18">
        <v>0.74780676579136751</v>
      </c>
      <c r="M38" s="15">
        <v>35589084.729537301</v>
      </c>
    </row>
    <row r="40" spans="1:13" x14ac:dyDescent="0.25">
      <c r="C40" s="19" t="s">
        <v>37</v>
      </c>
      <c r="D40" s="20"/>
      <c r="E40" s="20"/>
      <c r="F40" s="20"/>
      <c r="G40" s="20"/>
      <c r="H40" s="20"/>
      <c r="I40" s="20"/>
      <c r="J40" s="20"/>
      <c r="K40" s="21">
        <f>H38</f>
        <v>-4061.2199772371023</v>
      </c>
    </row>
    <row r="41" spans="1:13" x14ac:dyDescent="0.25">
      <c r="C41" s="22" t="s">
        <v>38</v>
      </c>
      <c r="K41" s="23">
        <f>I38</f>
        <v>-7156.4422528235009</v>
      </c>
    </row>
    <row r="42" spans="1:13" x14ac:dyDescent="0.25">
      <c r="C42" s="22" t="s">
        <v>39</v>
      </c>
      <c r="K42" s="23">
        <f>J38</f>
        <v>-8958.8666906919025</v>
      </c>
    </row>
    <row r="43" spans="1:13" x14ac:dyDescent="0.25">
      <c r="C43" s="24" t="s">
        <v>40</v>
      </c>
      <c r="K43" s="25">
        <f>F38</f>
        <v>6.9421991304860597E-2</v>
      </c>
    </row>
    <row r="44" spans="1:13" ht="15.75" thickBot="1" x14ac:dyDescent="0.3">
      <c r="C44" s="26" t="s">
        <v>41</v>
      </c>
      <c r="D44" s="27"/>
      <c r="E44" s="27"/>
      <c r="F44" s="27"/>
      <c r="G44" s="27"/>
      <c r="H44" s="27"/>
      <c r="I44" s="27"/>
      <c r="J44" s="27"/>
      <c r="K44" s="28">
        <f>G38</f>
        <v>0.10984813279405725</v>
      </c>
    </row>
    <row r="46" spans="1:13" x14ac:dyDescent="0.25">
      <c r="A46" s="29" t="s">
        <v>42</v>
      </c>
    </row>
    <row r="47" spans="1:13" x14ac:dyDescent="0.25">
      <c r="A47" t="s">
        <v>43</v>
      </c>
    </row>
    <row r="48" spans="1:13" x14ac:dyDescent="0.25">
      <c r="A48" t="s">
        <v>44</v>
      </c>
    </row>
    <row r="49" spans="1:1" x14ac:dyDescent="0.25">
      <c r="A49"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A207-FF0F-4BB6-A2B8-199B245559C1}">
  <sheetPr codeName="Sheet3"/>
  <dimension ref="A1:O12"/>
  <sheetViews>
    <sheetView tabSelected="1" zoomScaleNormal="100" workbookViewId="0">
      <selection activeCell="C17" sqref="C17"/>
    </sheetView>
  </sheetViews>
  <sheetFormatPr defaultColWidth="9.140625" defaultRowHeight="14.25" x14ac:dyDescent="0.25"/>
  <cols>
    <col min="1" max="1" width="3.85546875" style="33" customWidth="1"/>
    <col min="2" max="2" width="45.140625" style="33" customWidth="1"/>
    <col min="3" max="3" width="75.85546875" style="33" bestFit="1" customWidth="1"/>
    <col min="4" max="12" width="9.140625" style="33"/>
    <col min="13" max="13" width="41.7109375" style="33" customWidth="1"/>
    <col min="14" max="16384" width="9.140625" style="33"/>
  </cols>
  <sheetData>
    <row r="1" spans="1:15" s="53" customFormat="1" ht="14.25" customHeight="1" x14ac:dyDescent="0.2">
      <c r="A1" s="52"/>
    </row>
    <row r="2" spans="1:15" s="38" customFormat="1" ht="12.75" customHeight="1" x14ac:dyDescent="0.2">
      <c r="O2" s="54"/>
    </row>
    <row r="3" spans="1:15" s="38" customFormat="1" ht="12.75" customHeight="1" x14ac:dyDescent="0.2">
      <c r="O3" s="55"/>
    </row>
    <row r="4" spans="1:15" s="38" customFormat="1" ht="12.75" customHeight="1" x14ac:dyDescent="0.2">
      <c r="O4" s="55"/>
    </row>
    <row r="5" spans="1:15" s="38" customFormat="1" ht="12.75" customHeight="1" x14ac:dyDescent="0.2"/>
    <row r="6" spans="1:15" s="38" customFormat="1" ht="12.75" customHeight="1" x14ac:dyDescent="0.2"/>
    <row r="7" spans="1:15" ht="20.25" x14ac:dyDescent="0.35">
      <c r="B7" s="57" t="s">
        <v>46</v>
      </c>
    </row>
    <row r="8" spans="1:15" s="32" customFormat="1" ht="17.25" x14ac:dyDescent="0.3">
      <c r="C8" s="31"/>
      <c r="D8" s="31"/>
      <c r="E8" s="31"/>
      <c r="F8" s="31"/>
      <c r="G8" s="31"/>
    </row>
    <row r="9" spans="1:15" ht="30" customHeight="1" x14ac:dyDescent="0.25">
      <c r="B9" s="59" t="s">
        <v>105</v>
      </c>
    </row>
    <row r="10" spans="1:15" ht="27" customHeight="1" x14ac:dyDescent="0.3">
      <c r="B10" s="56" t="s">
        <v>47</v>
      </c>
      <c r="C10" s="56" t="s">
        <v>48</v>
      </c>
      <c r="D10" s="31"/>
      <c r="E10" s="31"/>
      <c r="F10" s="31"/>
      <c r="G10" s="31"/>
    </row>
    <row r="11" spans="1:15" ht="19.5" customHeight="1" x14ac:dyDescent="0.25">
      <c r="B11" s="146" t="s">
        <v>49</v>
      </c>
      <c r="C11" s="58" t="s">
        <v>50</v>
      </c>
    </row>
    <row r="12" spans="1:15" ht="19.5" customHeight="1" x14ac:dyDescent="0.25">
      <c r="B12" s="146" t="s">
        <v>51</v>
      </c>
      <c r="C12" s="58" t="s">
        <v>52</v>
      </c>
    </row>
  </sheetData>
  <hyperlinks>
    <hyperlink ref="B12" location="'National by nurse type'!A1" display="National summary by nurse type" xr:uid="{41F144A5-35CF-45BC-995F-2A5ED5159889}"/>
    <hyperlink ref="B11" location="'National by sector'!A1" display="National summary by sector" xr:uid="{E73CB54A-91BB-4E06-84A4-CA495C8747A8}"/>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A805-0516-4C52-9898-00E066546F90}">
  <sheetPr codeName="Sheet4"/>
  <dimension ref="A1:F60"/>
  <sheetViews>
    <sheetView zoomScaleNormal="100" workbookViewId="0">
      <selection activeCell="C7" sqref="C7"/>
    </sheetView>
  </sheetViews>
  <sheetFormatPr defaultColWidth="9.140625" defaultRowHeight="14.25" x14ac:dyDescent="0.25"/>
  <cols>
    <col min="1" max="1" width="3.85546875" style="33" customWidth="1"/>
    <col min="2" max="2" width="12.85546875" style="66" customWidth="1"/>
    <col min="3" max="3" width="162.85546875" style="33" customWidth="1"/>
    <col min="4" max="16384" width="9.140625" style="33"/>
  </cols>
  <sheetData>
    <row r="1" spans="1:6" s="62" customFormat="1" x14ac:dyDescent="0.25">
      <c r="A1" s="60"/>
      <c r="B1" s="61"/>
    </row>
    <row r="2" spans="1:6" s="32" customFormat="1" x14ac:dyDescent="0.25">
      <c r="B2" s="63"/>
      <c r="F2" s="64"/>
    </row>
    <row r="3" spans="1:6" s="32" customFormat="1" x14ac:dyDescent="0.25">
      <c r="B3" s="63"/>
      <c r="F3" s="65"/>
    </row>
    <row r="4" spans="1:6" s="32" customFormat="1" x14ac:dyDescent="0.25">
      <c r="B4" s="63"/>
      <c r="F4" s="65"/>
    </row>
    <row r="5" spans="1:6" s="32" customFormat="1" x14ac:dyDescent="0.25">
      <c r="B5" s="63"/>
      <c r="F5" s="65"/>
    </row>
    <row r="7" spans="1:6" s="32" customFormat="1" ht="22.5" customHeight="1" x14ac:dyDescent="0.35">
      <c r="B7" s="57" t="s">
        <v>53</v>
      </c>
      <c r="C7" s="31"/>
    </row>
    <row r="8" spans="1:6" ht="30" customHeight="1" x14ac:dyDescent="0.25">
      <c r="B8" s="59" t="s">
        <v>105</v>
      </c>
    </row>
    <row r="9" spans="1:6" ht="27" customHeight="1" x14ac:dyDescent="0.25">
      <c r="A9" s="42"/>
      <c r="B9" s="158" t="s">
        <v>54</v>
      </c>
      <c r="C9" s="158"/>
    </row>
    <row r="10" spans="1:6" ht="13.5" customHeight="1" x14ac:dyDescent="0.25">
      <c r="B10" s="47"/>
      <c r="C10" s="48"/>
    </row>
    <row r="11" spans="1:6" ht="28.5" x14ac:dyDescent="0.25">
      <c r="B11" s="127" t="s">
        <v>55</v>
      </c>
      <c r="C11" s="128" t="s">
        <v>56</v>
      </c>
    </row>
    <row r="12" spans="1:6" ht="20.25" x14ac:dyDescent="0.25">
      <c r="B12" s="127" t="s">
        <v>55</v>
      </c>
      <c r="C12" s="128" t="s">
        <v>57</v>
      </c>
    </row>
    <row r="13" spans="1:6" ht="28.5" x14ac:dyDescent="0.25">
      <c r="B13" s="127" t="s">
        <v>55</v>
      </c>
      <c r="C13" s="128" t="s">
        <v>58</v>
      </c>
    </row>
    <row r="14" spans="1:6" s="34" customFormat="1" ht="20.25" x14ac:dyDescent="0.25">
      <c r="B14" s="127" t="s">
        <v>55</v>
      </c>
      <c r="C14" s="128" t="s">
        <v>59</v>
      </c>
    </row>
    <row r="15" spans="1:6" s="34" customFormat="1" ht="42.75" x14ac:dyDescent="0.25">
      <c r="B15" s="127" t="s">
        <v>55</v>
      </c>
      <c r="C15" s="128" t="s">
        <v>60</v>
      </c>
    </row>
    <row r="16" spans="1:6" ht="19.5" customHeight="1" x14ac:dyDescent="0.25">
      <c r="B16" s="127" t="s">
        <v>55</v>
      </c>
      <c r="C16" s="129" t="s">
        <v>100</v>
      </c>
    </row>
    <row r="17" spans="2:3" x14ac:dyDescent="0.25">
      <c r="B17" s="45"/>
      <c r="C17" s="46"/>
    </row>
    <row r="18" spans="2:3" ht="27.75" customHeight="1" x14ac:dyDescent="0.25">
      <c r="B18" s="158" t="s">
        <v>61</v>
      </c>
      <c r="C18" s="158"/>
    </row>
    <row r="19" spans="2:3" x14ac:dyDescent="0.25">
      <c r="B19" s="45"/>
      <c r="C19" s="46"/>
    </row>
    <row r="20" spans="2:3" ht="156.75" x14ac:dyDescent="0.25">
      <c r="B20" s="127" t="s">
        <v>55</v>
      </c>
      <c r="C20" s="128" t="s">
        <v>62</v>
      </c>
    </row>
    <row r="21" spans="2:3" x14ac:dyDescent="0.25">
      <c r="B21" s="45"/>
      <c r="C21" s="46"/>
    </row>
    <row r="22" spans="2:3" ht="27.75" customHeight="1" x14ac:dyDescent="0.25">
      <c r="B22" s="158" t="s">
        <v>63</v>
      </c>
      <c r="C22" s="158"/>
    </row>
    <row r="23" spans="2:3" x14ac:dyDescent="0.25">
      <c r="B23" s="45"/>
      <c r="C23" s="46"/>
    </row>
    <row r="24" spans="2:3" ht="42.75" x14ac:dyDescent="0.25">
      <c r="B24" s="127" t="s">
        <v>55</v>
      </c>
      <c r="C24" s="128" t="s">
        <v>64</v>
      </c>
    </row>
    <row r="25" spans="2:3" x14ac:dyDescent="0.25">
      <c r="B25" s="45"/>
      <c r="C25" s="46"/>
    </row>
    <row r="26" spans="2:3" ht="26.25" customHeight="1" x14ac:dyDescent="0.25">
      <c r="B26" s="158" t="s">
        <v>65</v>
      </c>
      <c r="C26" s="158"/>
    </row>
    <row r="27" spans="2:3" x14ac:dyDescent="0.25">
      <c r="B27" s="45"/>
      <c r="C27" s="46"/>
    </row>
    <row r="28" spans="2:3" ht="42.75" x14ac:dyDescent="0.25">
      <c r="B28" s="127" t="s">
        <v>55</v>
      </c>
      <c r="C28" s="128" t="s">
        <v>66</v>
      </c>
    </row>
    <row r="29" spans="2:3" ht="20.25" x14ac:dyDescent="0.25">
      <c r="B29" s="127" t="s">
        <v>55</v>
      </c>
      <c r="C29" s="128" t="s">
        <v>67</v>
      </c>
    </row>
    <row r="30" spans="2:3" ht="20.25" x14ac:dyDescent="0.25">
      <c r="B30" s="127" t="s">
        <v>55</v>
      </c>
      <c r="C30" s="128" t="s">
        <v>68</v>
      </c>
    </row>
    <row r="31" spans="2:3" x14ac:dyDescent="0.25">
      <c r="B31" s="45"/>
      <c r="C31" s="46"/>
    </row>
    <row r="32" spans="2:3" ht="25.5" customHeight="1" x14ac:dyDescent="0.25">
      <c r="B32" s="158" t="s">
        <v>69</v>
      </c>
      <c r="C32" s="158"/>
    </row>
    <row r="33" spans="2:3" x14ac:dyDescent="0.25">
      <c r="B33" s="45"/>
      <c r="C33" s="46"/>
    </row>
    <row r="34" spans="2:3" ht="20.25" x14ac:dyDescent="0.25">
      <c r="B34" s="127" t="s">
        <v>55</v>
      </c>
      <c r="C34" s="128" t="s">
        <v>70</v>
      </c>
    </row>
    <row r="35" spans="2:3" ht="20.25" x14ac:dyDescent="0.25">
      <c r="B35" s="127" t="s">
        <v>55</v>
      </c>
      <c r="C35" s="128" t="s">
        <v>71</v>
      </c>
    </row>
    <row r="36" spans="2:3" x14ac:dyDescent="0.25">
      <c r="B36" s="45"/>
      <c r="C36" s="46"/>
    </row>
    <row r="37" spans="2:3" ht="26.25" customHeight="1" x14ac:dyDescent="0.25">
      <c r="B37" s="158" t="s">
        <v>72</v>
      </c>
      <c r="C37" s="158"/>
    </row>
    <row r="38" spans="2:3" x14ac:dyDescent="0.25">
      <c r="B38" s="45"/>
      <c r="C38" s="46"/>
    </row>
    <row r="39" spans="2:3" ht="28.5" x14ac:dyDescent="0.25">
      <c r="B39" s="127" t="s">
        <v>55</v>
      </c>
      <c r="C39" s="128" t="s">
        <v>103</v>
      </c>
    </row>
    <row r="40" spans="2:3" ht="28.5" x14ac:dyDescent="0.25">
      <c r="B40" s="127" t="s">
        <v>55</v>
      </c>
      <c r="C40" s="128" t="s">
        <v>73</v>
      </c>
    </row>
    <row r="41" spans="2:3" ht="42.75" x14ac:dyDescent="0.25">
      <c r="B41" s="127" t="s">
        <v>55</v>
      </c>
      <c r="C41" s="128" t="s">
        <v>74</v>
      </c>
    </row>
    <row r="42" spans="2:3" ht="28.5" x14ac:dyDescent="0.25">
      <c r="B42" s="127" t="s">
        <v>55</v>
      </c>
      <c r="C42" s="128" t="s">
        <v>75</v>
      </c>
    </row>
    <row r="43" spans="2:3" ht="20.25" x14ac:dyDescent="0.25">
      <c r="B43" s="127" t="s">
        <v>55</v>
      </c>
      <c r="C43" s="128" t="s">
        <v>101</v>
      </c>
    </row>
    <row r="44" spans="2:3" ht="20.25" x14ac:dyDescent="0.25">
      <c r="B44" s="127"/>
      <c r="C44" s="154" t="s">
        <v>102</v>
      </c>
    </row>
    <row r="45" spans="2:3" x14ac:dyDescent="0.25">
      <c r="B45" s="45"/>
      <c r="C45" s="46"/>
    </row>
    <row r="46" spans="2:3" ht="26.25" customHeight="1" x14ac:dyDescent="0.25">
      <c r="B46" s="158" t="s">
        <v>76</v>
      </c>
      <c r="C46" s="158"/>
    </row>
    <row r="47" spans="2:3" x14ac:dyDescent="0.25">
      <c r="B47" s="45"/>
      <c r="C47" s="46"/>
    </row>
    <row r="48" spans="2:3" ht="20.25" x14ac:dyDescent="0.25">
      <c r="B48" s="127" t="s">
        <v>55</v>
      </c>
      <c r="C48" s="128" t="s">
        <v>77</v>
      </c>
    </row>
    <row r="49" spans="2:3" ht="20.25" x14ac:dyDescent="0.25">
      <c r="B49" s="127" t="s">
        <v>55</v>
      </c>
      <c r="C49" s="128" t="s">
        <v>78</v>
      </c>
    </row>
    <row r="50" spans="2:3" x14ac:dyDescent="0.25">
      <c r="B50" s="45"/>
      <c r="C50" s="46"/>
    </row>
    <row r="51" spans="2:3" ht="26.25" customHeight="1" x14ac:dyDescent="0.25">
      <c r="B51" s="158" t="s">
        <v>79</v>
      </c>
      <c r="C51" s="158"/>
    </row>
    <row r="52" spans="2:3" x14ac:dyDescent="0.25">
      <c r="B52" s="45"/>
      <c r="C52" s="46"/>
    </row>
    <row r="53" spans="2:3" ht="20.25" x14ac:dyDescent="0.25">
      <c r="B53" s="127" t="s">
        <v>55</v>
      </c>
      <c r="C53" s="128" t="s">
        <v>80</v>
      </c>
    </row>
    <row r="54" spans="2:3" ht="20.25" x14ac:dyDescent="0.25">
      <c r="B54" s="127" t="s">
        <v>55</v>
      </c>
      <c r="C54" s="128" t="s">
        <v>81</v>
      </c>
    </row>
    <row r="55" spans="2:3" ht="20.25" x14ac:dyDescent="0.25">
      <c r="B55" s="127" t="s">
        <v>55</v>
      </c>
      <c r="C55" s="128" t="s">
        <v>82</v>
      </c>
    </row>
    <row r="56" spans="2:3" ht="20.25" x14ac:dyDescent="0.25">
      <c r="B56" s="127" t="s">
        <v>55</v>
      </c>
      <c r="C56" s="128" t="s">
        <v>104</v>
      </c>
    </row>
    <row r="57" spans="2:3" x14ac:dyDescent="0.25">
      <c r="B57" s="45"/>
      <c r="C57" s="46"/>
    </row>
    <row r="58" spans="2:3" ht="27" customHeight="1" x14ac:dyDescent="0.25">
      <c r="B58" s="158" t="s">
        <v>83</v>
      </c>
      <c r="C58" s="158"/>
    </row>
    <row r="59" spans="2:3" x14ac:dyDescent="0.25">
      <c r="B59" s="45"/>
      <c r="C59" s="46"/>
    </row>
    <row r="60" spans="2:3" ht="20.25" x14ac:dyDescent="0.25">
      <c r="B60" s="127" t="s">
        <v>55</v>
      </c>
      <c r="C60" s="128" t="s">
        <v>84</v>
      </c>
    </row>
  </sheetData>
  <mergeCells count="9">
    <mergeCell ref="B9:C9"/>
    <mergeCell ref="B18:C18"/>
    <mergeCell ref="B26:C26"/>
    <mergeCell ref="B58:C58"/>
    <mergeCell ref="B51:C51"/>
    <mergeCell ref="B46:C46"/>
    <mergeCell ref="B37:C37"/>
    <mergeCell ref="B32:C32"/>
    <mergeCell ref="B22:C22"/>
  </mergeCells>
  <hyperlinks>
    <hyperlink ref="C44" r:id="rId1" xr:uid="{C8F5BE8E-EEA7-47DF-B6D0-936FE3FF96B2}"/>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65176-D759-4D54-A41F-D5C3FCEE0F06}">
  <sheetPr codeName="Sheet5"/>
  <dimension ref="A1:T121"/>
  <sheetViews>
    <sheetView zoomScaleNormal="100" workbookViewId="0">
      <pane xSplit="2" ySplit="7" topLeftCell="C8" activePane="bottomRight" state="frozen"/>
      <selection activeCell="H10" sqref="H10"/>
      <selection pane="topRight" activeCell="H10" sqref="H10"/>
      <selection pane="bottomLeft" activeCell="H10" sqref="H10"/>
      <selection pane="bottomRight" activeCell="B6" sqref="B6"/>
    </sheetView>
  </sheetViews>
  <sheetFormatPr defaultColWidth="24.42578125" defaultRowHeight="15" x14ac:dyDescent="0.25"/>
  <cols>
    <col min="1" max="1" width="4.28515625" style="40" customWidth="1"/>
    <col min="2" max="2" width="17.28515625" style="40" bestFit="1" customWidth="1"/>
    <col min="3" max="15" width="10.5703125" style="40" bestFit="1" customWidth="1"/>
    <col min="16" max="20" width="10.5703125" style="40" customWidth="1"/>
    <col min="21" max="21" width="24.42578125" style="40" customWidth="1"/>
    <col min="22" max="16384" width="24.42578125" style="40"/>
  </cols>
  <sheetData>
    <row r="1" spans="1:20" s="68" customFormat="1" ht="14.25" x14ac:dyDescent="0.25">
      <c r="A1" s="67"/>
      <c r="B1" s="67"/>
    </row>
    <row r="2" spans="1:20" s="69" customFormat="1" ht="14.25" x14ac:dyDescent="0.25">
      <c r="Q2" s="70"/>
    </row>
    <row r="3" spans="1:20" s="69" customFormat="1" ht="26.25" x14ac:dyDescent="0.45">
      <c r="F3" s="71" t="s">
        <v>85</v>
      </c>
      <c r="Q3" s="72"/>
    </row>
    <row r="4" spans="1:20" s="69" customFormat="1" ht="14.25" x14ac:dyDescent="0.25">
      <c r="Q4" s="72"/>
    </row>
    <row r="5" spans="1:20" s="69" customFormat="1" ht="14.25" x14ac:dyDescent="0.25"/>
    <row r="6" spans="1:20" s="38" customFormat="1" ht="39" customHeight="1" x14ac:dyDescent="0.2">
      <c r="A6" s="35" t="s">
        <v>86</v>
      </c>
      <c r="B6" s="35"/>
      <c r="C6" s="36"/>
      <c r="D6" s="36"/>
      <c r="E6" s="36"/>
      <c r="F6" s="37"/>
      <c r="G6" s="37"/>
      <c r="H6" s="37"/>
      <c r="I6" s="37"/>
      <c r="J6" s="37"/>
      <c r="K6" s="37"/>
      <c r="L6" s="37"/>
      <c r="M6" s="37"/>
      <c r="N6" s="37"/>
      <c r="O6" s="37"/>
      <c r="P6" s="37"/>
      <c r="Q6" s="37"/>
      <c r="T6" s="38" t="s">
        <v>87</v>
      </c>
    </row>
    <row r="7" spans="1:20" s="39" customFormat="1" ht="25.5" customHeight="1" x14ac:dyDescent="0.25">
      <c r="A7" s="73"/>
      <c r="B7" s="74"/>
      <c r="C7" s="75">
        <v>2018</v>
      </c>
      <c r="D7" s="75">
        <v>2019</v>
      </c>
      <c r="E7" s="75">
        <v>2020</v>
      </c>
      <c r="F7" s="75">
        <v>2021</v>
      </c>
      <c r="G7" s="75">
        <v>2022</v>
      </c>
      <c r="H7" s="74">
        <v>2023</v>
      </c>
      <c r="I7" s="74">
        <v>2024</v>
      </c>
      <c r="J7" s="74">
        <v>2025</v>
      </c>
      <c r="K7" s="74">
        <v>2026</v>
      </c>
      <c r="L7" s="74">
        <v>2027</v>
      </c>
      <c r="M7" s="74">
        <v>2028</v>
      </c>
      <c r="N7" s="74">
        <v>2029</v>
      </c>
      <c r="O7" s="74">
        <v>2030</v>
      </c>
      <c r="P7" s="74">
        <v>2031</v>
      </c>
      <c r="Q7" s="74">
        <v>2032</v>
      </c>
      <c r="R7" s="74">
        <v>2033</v>
      </c>
      <c r="S7" s="74">
        <v>2034</v>
      </c>
      <c r="T7" s="76">
        <v>2035</v>
      </c>
    </row>
    <row r="8" spans="1:20" s="39" customFormat="1" ht="21.75" customHeight="1" x14ac:dyDescent="0.25">
      <c r="A8" s="125" t="s">
        <v>63</v>
      </c>
      <c r="B8" s="126"/>
      <c r="C8" s="77"/>
      <c r="D8" s="77"/>
      <c r="E8" s="77"/>
      <c r="F8" s="77"/>
      <c r="G8" s="77"/>
      <c r="H8" s="77"/>
      <c r="I8" s="77"/>
      <c r="J8" s="77"/>
      <c r="K8" s="77"/>
      <c r="L8" s="77"/>
      <c r="M8" s="77"/>
      <c r="N8" s="77"/>
      <c r="O8" s="77"/>
      <c r="P8" s="77"/>
      <c r="Q8" s="77"/>
      <c r="R8" s="77"/>
      <c r="S8" s="77"/>
      <c r="T8" s="77"/>
    </row>
    <row r="9" spans="1:20" s="41" customFormat="1" ht="15" customHeight="1" x14ac:dyDescent="0.25">
      <c r="A9" s="162" t="s">
        <v>88</v>
      </c>
      <c r="B9" s="78" t="s">
        <v>3</v>
      </c>
      <c r="C9" s="79">
        <v>326282</v>
      </c>
      <c r="D9" s="79">
        <v>336765</v>
      </c>
      <c r="E9" s="79">
        <v>340687</v>
      </c>
      <c r="F9" s="79">
        <v>356885</v>
      </c>
      <c r="G9" s="79">
        <v>362855</v>
      </c>
      <c r="H9" s="80">
        <v>370337.6</v>
      </c>
      <c r="I9" s="81">
        <v>377064</v>
      </c>
      <c r="J9" s="81">
        <v>383739.4</v>
      </c>
      <c r="K9" s="81">
        <v>390621</v>
      </c>
      <c r="L9" s="81">
        <v>397995.9</v>
      </c>
      <c r="M9" s="81">
        <v>406008.6</v>
      </c>
      <c r="N9" s="81">
        <v>414075.7</v>
      </c>
      <c r="O9" s="81">
        <v>422764.3</v>
      </c>
      <c r="P9" s="81">
        <v>431681.7</v>
      </c>
      <c r="Q9" s="81">
        <v>441061.4</v>
      </c>
      <c r="R9" s="81">
        <v>450717.5</v>
      </c>
      <c r="S9" s="81">
        <v>460831.8</v>
      </c>
      <c r="T9" s="82">
        <v>470859</v>
      </c>
    </row>
    <row r="10" spans="1:20" s="41" customFormat="1" ht="15" customHeight="1" x14ac:dyDescent="0.25">
      <c r="A10" s="163"/>
      <c r="B10" s="44" t="s">
        <v>76</v>
      </c>
      <c r="C10" s="83"/>
      <c r="D10" s="83">
        <v>42249</v>
      </c>
      <c r="E10" s="83">
        <v>42276</v>
      </c>
      <c r="F10" s="83">
        <v>49931</v>
      </c>
      <c r="G10" s="83">
        <v>50341</v>
      </c>
      <c r="H10" s="84">
        <v>46572.2</v>
      </c>
      <c r="I10" s="84">
        <v>46414.6</v>
      </c>
      <c r="J10" s="84">
        <v>47000.800000000003</v>
      </c>
      <c r="K10" s="84">
        <v>47951.8</v>
      </c>
      <c r="L10" s="84">
        <v>48875.1</v>
      </c>
      <c r="M10" s="84">
        <v>49854.5</v>
      </c>
      <c r="N10" s="84">
        <v>50547.199999999997</v>
      </c>
      <c r="O10" s="84">
        <v>51526.2</v>
      </c>
      <c r="P10" s="84">
        <v>52333.9</v>
      </c>
      <c r="Q10" s="84">
        <v>53241.8</v>
      </c>
      <c r="R10" s="84">
        <v>54103.6</v>
      </c>
      <c r="S10" s="84">
        <v>54999.199999999997</v>
      </c>
      <c r="T10" s="85">
        <v>55910.400000000001</v>
      </c>
    </row>
    <row r="11" spans="1:20" s="41" customFormat="1" ht="15" customHeight="1" x14ac:dyDescent="0.25">
      <c r="A11" s="163"/>
      <c r="B11" s="43" t="s">
        <v>15</v>
      </c>
      <c r="C11" s="83"/>
      <c r="D11" s="83">
        <v>22217</v>
      </c>
      <c r="E11" s="83">
        <v>21985</v>
      </c>
      <c r="F11" s="83">
        <v>24621</v>
      </c>
      <c r="G11" s="83">
        <v>26317</v>
      </c>
      <c r="H11" s="84">
        <v>23181.7</v>
      </c>
      <c r="I11" s="84">
        <v>23529.4</v>
      </c>
      <c r="J11" s="84">
        <v>23882.2</v>
      </c>
      <c r="K11" s="84">
        <v>24240.5</v>
      </c>
      <c r="L11" s="84">
        <v>24603.599999999999</v>
      </c>
      <c r="M11" s="84">
        <v>24972.7</v>
      </c>
      <c r="N11" s="84">
        <v>25347.1</v>
      </c>
      <c r="O11" s="84">
        <v>25727.4</v>
      </c>
      <c r="P11" s="84">
        <v>26113.1</v>
      </c>
      <c r="Q11" s="84">
        <v>26504.9</v>
      </c>
      <c r="R11" s="84">
        <v>26902.1</v>
      </c>
      <c r="S11" s="84">
        <v>27306.3</v>
      </c>
      <c r="T11" s="85">
        <v>27715.8</v>
      </c>
    </row>
    <row r="12" spans="1:20" s="41" customFormat="1" ht="15" customHeight="1" x14ac:dyDescent="0.25">
      <c r="A12" s="163"/>
      <c r="B12" s="43" t="s">
        <v>16</v>
      </c>
      <c r="C12" s="83"/>
      <c r="D12" s="83">
        <v>20032</v>
      </c>
      <c r="E12" s="83">
        <v>20291</v>
      </c>
      <c r="F12" s="83">
        <v>25310</v>
      </c>
      <c r="G12" s="83">
        <v>24024</v>
      </c>
      <c r="H12" s="84">
        <v>23390.5</v>
      </c>
      <c r="I12" s="84">
        <v>22885.200000000001</v>
      </c>
      <c r="J12" s="84">
        <v>23118.6</v>
      </c>
      <c r="K12" s="84">
        <v>23711.3</v>
      </c>
      <c r="L12" s="84">
        <v>24271.5</v>
      </c>
      <c r="M12" s="84">
        <v>24881.8</v>
      </c>
      <c r="N12" s="84">
        <v>25200.1</v>
      </c>
      <c r="O12" s="84">
        <v>25798.799999999999</v>
      </c>
      <c r="P12" s="84">
        <v>26220.799999999999</v>
      </c>
      <c r="Q12" s="84">
        <v>26736.9</v>
      </c>
      <c r="R12" s="84">
        <v>27201.5</v>
      </c>
      <c r="S12" s="84">
        <v>27692.9</v>
      </c>
      <c r="T12" s="85">
        <v>28194.6</v>
      </c>
    </row>
    <row r="13" spans="1:20" s="41" customFormat="1" ht="15" customHeight="1" x14ac:dyDescent="0.25">
      <c r="A13" s="163"/>
      <c r="B13" s="44" t="s">
        <v>79</v>
      </c>
      <c r="C13" s="83">
        <v>31766</v>
      </c>
      <c r="D13" s="83">
        <v>38354</v>
      </c>
      <c r="E13" s="83">
        <v>33733</v>
      </c>
      <c r="F13" s="83">
        <v>44371</v>
      </c>
      <c r="G13" s="130">
        <v>39127.800000000003</v>
      </c>
      <c r="H13" s="84">
        <v>39703</v>
      </c>
      <c r="I13" s="84">
        <v>40342.1</v>
      </c>
      <c r="J13" s="84">
        <v>41086.9</v>
      </c>
      <c r="K13" s="84">
        <v>41516.5</v>
      </c>
      <c r="L13" s="84">
        <v>41858</v>
      </c>
      <c r="M13" s="84">
        <v>42496.2</v>
      </c>
      <c r="N13" s="84">
        <v>42852.6</v>
      </c>
      <c r="O13" s="84">
        <v>43433</v>
      </c>
      <c r="P13" s="84">
        <v>43877.600000000013</v>
      </c>
      <c r="Q13" s="84">
        <v>44464</v>
      </c>
      <c r="R13" s="84">
        <v>44898.3</v>
      </c>
      <c r="S13" s="84">
        <v>45899.999999999993</v>
      </c>
      <c r="T13" s="85">
        <v>46270</v>
      </c>
    </row>
    <row r="14" spans="1:20" s="41" customFormat="1" ht="15" customHeight="1" x14ac:dyDescent="0.25">
      <c r="A14" s="163"/>
      <c r="B14" s="43" t="s">
        <v>19</v>
      </c>
      <c r="C14" s="83"/>
      <c r="D14" s="83"/>
      <c r="E14" s="83"/>
      <c r="F14" s="83"/>
      <c r="G14" s="83"/>
      <c r="H14" s="84">
        <v>21388.5</v>
      </c>
      <c r="I14" s="84">
        <v>22034</v>
      </c>
      <c r="J14" s="84">
        <v>22679.200000000001</v>
      </c>
      <c r="K14" s="84">
        <v>23142</v>
      </c>
      <c r="L14" s="84">
        <v>23440.5</v>
      </c>
      <c r="M14" s="84">
        <v>24067.8</v>
      </c>
      <c r="N14" s="84">
        <v>24459</v>
      </c>
      <c r="O14" s="84">
        <v>24922.7</v>
      </c>
      <c r="P14" s="84">
        <v>25409.599999999999</v>
      </c>
      <c r="Q14" s="84">
        <v>25883.9</v>
      </c>
      <c r="R14" s="84">
        <v>26288.5</v>
      </c>
      <c r="S14" s="84">
        <v>27098.5</v>
      </c>
      <c r="T14" s="85">
        <v>27399.599999999999</v>
      </c>
    </row>
    <row r="15" spans="1:20" s="41" customFormat="1" ht="15" customHeight="1" x14ac:dyDescent="0.25">
      <c r="A15" s="163"/>
      <c r="B15" s="43" t="s">
        <v>89</v>
      </c>
      <c r="C15" s="83"/>
      <c r="D15" s="83"/>
      <c r="E15" s="83"/>
      <c r="F15" s="83"/>
      <c r="G15" s="83"/>
      <c r="H15" s="84">
        <v>18314.5</v>
      </c>
      <c r="I15" s="84">
        <v>18308.099999999999</v>
      </c>
      <c r="J15" s="84">
        <v>18407.7</v>
      </c>
      <c r="K15" s="84">
        <v>18374.5</v>
      </c>
      <c r="L15" s="84">
        <v>18417.5</v>
      </c>
      <c r="M15" s="84">
        <v>18428.400000000001</v>
      </c>
      <c r="N15" s="84">
        <v>18393.599999999999</v>
      </c>
      <c r="O15" s="84">
        <v>18510.3</v>
      </c>
      <c r="P15" s="84">
        <v>18468</v>
      </c>
      <c r="Q15" s="84">
        <v>18580.099999999999</v>
      </c>
      <c r="R15" s="84">
        <v>18609.8</v>
      </c>
      <c r="S15" s="84">
        <v>18801.5</v>
      </c>
      <c r="T15" s="85">
        <v>18870.400000000001</v>
      </c>
    </row>
    <row r="16" spans="1:20" s="41" customFormat="1" ht="15" customHeight="1" x14ac:dyDescent="0.25">
      <c r="A16" s="163"/>
      <c r="B16" s="86" t="s">
        <v>8</v>
      </c>
      <c r="C16" s="83"/>
      <c r="D16" s="83"/>
      <c r="E16" s="83"/>
      <c r="F16" s="83"/>
      <c r="G16" s="83"/>
      <c r="H16" s="87">
        <v>381816.76720504189</v>
      </c>
      <c r="I16" s="87">
        <v>396294.25667086983</v>
      </c>
      <c r="J16" s="87">
        <v>410862.08360151999</v>
      </c>
      <c r="K16" s="87">
        <v>423012.44337706751</v>
      </c>
      <c r="L16" s="87">
        <v>435554.56396991108</v>
      </c>
      <c r="M16" s="87">
        <v>448440.33768543089</v>
      </c>
      <c r="N16" s="87">
        <v>461793.34542338672</v>
      </c>
      <c r="O16" s="87">
        <v>475824.83340493462</v>
      </c>
      <c r="P16" s="87">
        <v>489906.03535811801</v>
      </c>
      <c r="Q16" s="87">
        <v>504921.68558705738</v>
      </c>
      <c r="R16" s="87">
        <v>519799.48892604251</v>
      </c>
      <c r="S16" s="87">
        <v>535070.00405911333</v>
      </c>
      <c r="T16" s="88">
        <v>550332.44973747921</v>
      </c>
    </row>
    <row r="17" spans="1:20" s="41" customFormat="1" ht="15" customHeight="1" x14ac:dyDescent="0.25">
      <c r="A17" s="163"/>
      <c r="B17" s="89" t="s">
        <v>10</v>
      </c>
      <c r="C17" s="90">
        <v>0</v>
      </c>
      <c r="D17" s="90">
        <v>0</v>
      </c>
      <c r="E17" s="90">
        <v>0</v>
      </c>
      <c r="F17" s="90">
        <v>0</v>
      </c>
      <c r="G17" s="90">
        <v>0</v>
      </c>
      <c r="H17" s="91">
        <v>-11479.167205041889</v>
      </c>
      <c r="I17" s="91">
        <v>-19230.25667086984</v>
      </c>
      <c r="J17" s="91">
        <v>-27122.683601519999</v>
      </c>
      <c r="K17" s="91">
        <v>-32391.44337706744</v>
      </c>
      <c r="L17" s="91">
        <v>-37558.663969911082</v>
      </c>
      <c r="M17" s="91">
        <v>-42431.737685430897</v>
      </c>
      <c r="N17" s="91">
        <v>-47717.645423386632</v>
      </c>
      <c r="O17" s="91">
        <v>-53060.533404934627</v>
      </c>
      <c r="P17" s="91">
        <v>-58224.335358118027</v>
      </c>
      <c r="Q17" s="91">
        <v>-63860.285587057399</v>
      </c>
      <c r="R17" s="91">
        <v>-69081.98892604241</v>
      </c>
      <c r="S17" s="91">
        <v>-74238.204059113355</v>
      </c>
      <c r="T17" s="92">
        <v>-79473.449737479183</v>
      </c>
    </row>
    <row r="18" spans="1:20" s="41" customFormat="1" ht="15" customHeight="1" x14ac:dyDescent="0.25">
      <c r="A18" s="159" t="s">
        <v>90</v>
      </c>
      <c r="B18" s="93" t="s">
        <v>3</v>
      </c>
      <c r="C18" s="94">
        <v>188696</v>
      </c>
      <c r="D18" s="94">
        <v>193975</v>
      </c>
      <c r="E18" s="94">
        <v>194073</v>
      </c>
      <c r="F18" s="94">
        <v>198969</v>
      </c>
      <c r="G18" s="94">
        <v>200992</v>
      </c>
      <c r="H18" s="95">
        <v>208095.2</v>
      </c>
      <c r="I18" s="95">
        <v>213404.6</v>
      </c>
      <c r="J18" s="95">
        <v>218104.6</v>
      </c>
      <c r="K18" s="95">
        <v>222729.2</v>
      </c>
      <c r="L18" s="95">
        <v>227227</v>
      </c>
      <c r="M18" s="95">
        <v>232073.5</v>
      </c>
      <c r="N18" s="95">
        <v>236993.1</v>
      </c>
      <c r="O18" s="95">
        <v>242306.4</v>
      </c>
      <c r="P18" s="95">
        <v>247606.5</v>
      </c>
      <c r="Q18" s="95">
        <v>253323.6</v>
      </c>
      <c r="R18" s="95">
        <v>258774.8</v>
      </c>
      <c r="S18" s="95">
        <v>264619.2</v>
      </c>
      <c r="T18" s="96">
        <v>270501.40000000002</v>
      </c>
    </row>
    <row r="19" spans="1:20" s="41" customFormat="1" ht="15" customHeight="1" x14ac:dyDescent="0.25">
      <c r="A19" s="160"/>
      <c r="B19" s="44" t="s">
        <v>76</v>
      </c>
      <c r="C19" s="97"/>
      <c r="D19" s="97">
        <v>24541</v>
      </c>
      <c r="E19" s="97">
        <v>23702</v>
      </c>
      <c r="F19" s="97">
        <v>25731</v>
      </c>
      <c r="G19" s="97">
        <v>27416</v>
      </c>
      <c r="H19" s="84">
        <v>26639.7</v>
      </c>
      <c r="I19" s="84">
        <v>26573.8</v>
      </c>
      <c r="J19" s="84">
        <v>26990.1</v>
      </c>
      <c r="K19" s="84">
        <v>27576</v>
      </c>
      <c r="L19" s="84">
        <v>28021.3</v>
      </c>
      <c r="M19" s="84">
        <v>28600.7</v>
      </c>
      <c r="N19" s="84">
        <v>29060.400000000001</v>
      </c>
      <c r="O19" s="84">
        <v>29658.5</v>
      </c>
      <c r="P19" s="84">
        <v>29999</v>
      </c>
      <c r="Q19" s="84">
        <v>30535.599999999999</v>
      </c>
      <c r="R19" s="84">
        <v>31036</v>
      </c>
      <c r="S19" s="84">
        <v>31653.9</v>
      </c>
      <c r="T19" s="85">
        <v>32168.1</v>
      </c>
    </row>
    <row r="20" spans="1:20" s="41" customFormat="1" ht="15" customHeight="1" x14ac:dyDescent="0.25">
      <c r="A20" s="160"/>
      <c r="B20" s="43" t="s">
        <v>15</v>
      </c>
      <c r="C20" s="97"/>
      <c r="D20" s="97">
        <v>12978</v>
      </c>
      <c r="E20" s="97">
        <v>12184</v>
      </c>
      <c r="F20" s="97">
        <v>12301</v>
      </c>
      <c r="G20" s="97">
        <v>14764</v>
      </c>
      <c r="H20" s="84">
        <v>13138.2</v>
      </c>
      <c r="I20" s="84">
        <v>13353.4</v>
      </c>
      <c r="J20" s="84">
        <v>13565.4</v>
      </c>
      <c r="K20" s="84">
        <v>13806.4</v>
      </c>
      <c r="L20" s="84">
        <v>13917.5</v>
      </c>
      <c r="M20" s="84">
        <v>14151</v>
      </c>
      <c r="N20" s="84">
        <v>14405.7</v>
      </c>
      <c r="O20" s="84">
        <v>14619.3</v>
      </c>
      <c r="P20" s="84">
        <v>14794.2</v>
      </c>
      <c r="Q20" s="84">
        <v>15011.9</v>
      </c>
      <c r="R20" s="84">
        <v>15239.8</v>
      </c>
      <c r="S20" s="84">
        <v>15540</v>
      </c>
      <c r="T20" s="85">
        <v>15759.7</v>
      </c>
    </row>
    <row r="21" spans="1:20" s="41" customFormat="1" ht="15" customHeight="1" x14ac:dyDescent="0.25">
      <c r="A21" s="160"/>
      <c r="B21" s="43" t="s">
        <v>16</v>
      </c>
      <c r="C21" s="97"/>
      <c r="D21" s="97">
        <v>11563</v>
      </c>
      <c r="E21" s="97">
        <v>11518</v>
      </c>
      <c r="F21" s="97">
        <v>13430</v>
      </c>
      <c r="G21" s="97">
        <v>12652</v>
      </c>
      <c r="H21" s="84">
        <v>13501.5</v>
      </c>
      <c r="I21" s="84">
        <v>13220.4</v>
      </c>
      <c r="J21" s="84">
        <v>13424.7</v>
      </c>
      <c r="K21" s="84">
        <v>13769.6</v>
      </c>
      <c r="L21" s="84">
        <v>14103.8</v>
      </c>
      <c r="M21" s="84">
        <v>14449.7</v>
      </c>
      <c r="N21" s="84">
        <v>14654.7</v>
      </c>
      <c r="O21" s="84">
        <v>15039.2</v>
      </c>
      <c r="P21" s="84">
        <v>15204.8</v>
      </c>
      <c r="Q21" s="84">
        <v>15523.7</v>
      </c>
      <c r="R21" s="84">
        <v>15796.2</v>
      </c>
      <c r="S21" s="84">
        <v>16113.9</v>
      </c>
      <c r="T21" s="85">
        <v>16408.400000000001</v>
      </c>
    </row>
    <row r="22" spans="1:20" s="41" customFormat="1" ht="15" customHeight="1" x14ac:dyDescent="0.25">
      <c r="A22" s="160"/>
      <c r="B22" s="44" t="s">
        <v>79</v>
      </c>
      <c r="C22" s="97">
        <v>17717</v>
      </c>
      <c r="D22" s="97">
        <v>20917</v>
      </c>
      <c r="E22" s="97">
        <v>18186</v>
      </c>
      <c r="F22" s="97">
        <v>23690</v>
      </c>
      <c r="G22" s="130">
        <v>20788.3</v>
      </c>
      <c r="H22" s="84">
        <v>21621.5</v>
      </c>
      <c r="I22" s="84">
        <v>22234.9</v>
      </c>
      <c r="J22" s="84">
        <v>22787.4</v>
      </c>
      <c r="K22" s="84">
        <v>23083.599999999999</v>
      </c>
      <c r="L22" s="84">
        <v>23338.9</v>
      </c>
      <c r="M22" s="84">
        <v>23694.5</v>
      </c>
      <c r="N22" s="84">
        <v>23867.599999999999</v>
      </c>
      <c r="O22" s="84">
        <v>24249.200000000001</v>
      </c>
      <c r="P22" s="84">
        <v>24457.3</v>
      </c>
      <c r="Q22" s="84">
        <v>24821.7</v>
      </c>
      <c r="R22" s="84">
        <v>25067.5</v>
      </c>
      <c r="S22" s="84">
        <v>25669</v>
      </c>
      <c r="T22" s="85">
        <v>25852.799999999999</v>
      </c>
    </row>
    <row r="23" spans="1:20" s="41" customFormat="1" ht="15" customHeight="1" x14ac:dyDescent="0.25">
      <c r="A23" s="160"/>
      <c r="B23" s="43" t="s">
        <v>19</v>
      </c>
      <c r="C23" s="97"/>
      <c r="D23" s="97"/>
      <c r="E23" s="97"/>
      <c r="F23" s="97"/>
      <c r="G23" s="97"/>
      <c r="H23" s="84">
        <v>12496.8</v>
      </c>
      <c r="I23" s="84">
        <v>12874.3</v>
      </c>
      <c r="J23" s="84">
        <v>13285.9</v>
      </c>
      <c r="K23" s="84">
        <v>13565.3</v>
      </c>
      <c r="L23" s="84">
        <v>13714.1</v>
      </c>
      <c r="M23" s="84">
        <v>14087.1</v>
      </c>
      <c r="N23" s="84">
        <v>14241</v>
      </c>
      <c r="O23" s="84">
        <v>14518.7</v>
      </c>
      <c r="P23" s="84">
        <v>14787.4</v>
      </c>
      <c r="Q23" s="84">
        <v>15064.4</v>
      </c>
      <c r="R23" s="84">
        <v>15278.4</v>
      </c>
      <c r="S23" s="84">
        <v>15766</v>
      </c>
      <c r="T23" s="85">
        <v>15932.6</v>
      </c>
    </row>
    <row r="24" spans="1:20" s="41" customFormat="1" ht="15" customHeight="1" x14ac:dyDescent="0.25">
      <c r="A24" s="160"/>
      <c r="B24" s="43" t="s">
        <v>89</v>
      </c>
      <c r="C24" s="97"/>
      <c r="D24" s="97"/>
      <c r="E24" s="97"/>
      <c r="F24" s="97"/>
      <c r="G24" s="97"/>
      <c r="H24" s="84">
        <v>9124.7000000000007</v>
      </c>
      <c r="I24" s="84">
        <v>9360.6</v>
      </c>
      <c r="J24" s="84">
        <v>9501.5</v>
      </c>
      <c r="K24" s="84">
        <v>9518.2999999999993</v>
      </c>
      <c r="L24" s="84">
        <v>9624.7999999999993</v>
      </c>
      <c r="M24" s="84">
        <v>9607.4</v>
      </c>
      <c r="N24" s="84">
        <v>9626.6</v>
      </c>
      <c r="O24" s="84">
        <v>9730.5</v>
      </c>
      <c r="P24" s="84">
        <v>9669.9000000000015</v>
      </c>
      <c r="Q24" s="84">
        <v>9757.2999999999993</v>
      </c>
      <c r="R24" s="84">
        <v>9789.1</v>
      </c>
      <c r="S24" s="84">
        <v>9903</v>
      </c>
      <c r="T24" s="85">
        <v>9920.2000000000007</v>
      </c>
    </row>
    <row r="25" spans="1:20" s="41" customFormat="1" ht="15" customHeight="1" x14ac:dyDescent="0.25">
      <c r="A25" s="160"/>
      <c r="B25" s="98" t="s">
        <v>8</v>
      </c>
      <c r="C25" s="97"/>
      <c r="D25" s="97"/>
      <c r="E25" s="97"/>
      <c r="F25" s="97"/>
      <c r="G25" s="97"/>
      <c r="H25" s="99">
        <v>210614.83760373539</v>
      </c>
      <c r="I25" s="99">
        <v>216012.11586103361</v>
      </c>
      <c r="J25" s="99">
        <v>221867.89830113479</v>
      </c>
      <c r="K25" s="99">
        <v>228493.59134972599</v>
      </c>
      <c r="L25" s="99">
        <v>235307.96905683121</v>
      </c>
      <c r="M25" s="99">
        <v>242491.41258704761</v>
      </c>
      <c r="N25" s="99">
        <v>249896.43435662251</v>
      </c>
      <c r="O25" s="99">
        <v>257791.58615504339</v>
      </c>
      <c r="P25" s="99">
        <v>265560.42485746351</v>
      </c>
      <c r="Q25" s="99">
        <v>273898.207686193</v>
      </c>
      <c r="R25" s="99">
        <v>282318.49930356472</v>
      </c>
      <c r="S25" s="99">
        <v>291159.2701689867</v>
      </c>
      <c r="T25" s="100">
        <v>299852.87497540371</v>
      </c>
    </row>
    <row r="26" spans="1:20" s="41" customFormat="1" ht="15" customHeight="1" x14ac:dyDescent="0.25">
      <c r="A26" s="161"/>
      <c r="B26" s="101" t="s">
        <v>10</v>
      </c>
      <c r="C26" s="102">
        <v>0</v>
      </c>
      <c r="D26" s="102">
        <v>0</v>
      </c>
      <c r="E26" s="102">
        <v>0</v>
      </c>
      <c r="F26" s="102">
        <v>0</v>
      </c>
      <c r="G26" s="102">
        <v>0</v>
      </c>
      <c r="H26" s="103">
        <v>-2519.6376037354021</v>
      </c>
      <c r="I26" s="103">
        <v>-2607.5158610335752</v>
      </c>
      <c r="J26" s="103">
        <v>-3763.2983011348479</v>
      </c>
      <c r="K26" s="103">
        <v>-5764.3913497259564</v>
      </c>
      <c r="L26" s="103">
        <v>-8080.9690568312544</v>
      </c>
      <c r="M26" s="103">
        <v>-10417.91258704756</v>
      </c>
      <c r="N26" s="103">
        <v>-12903.33435662253</v>
      </c>
      <c r="O26" s="103">
        <v>-15485.186155043461</v>
      </c>
      <c r="P26" s="103">
        <v>-17953.924857463451</v>
      </c>
      <c r="Q26" s="103">
        <v>-20574.607686192991</v>
      </c>
      <c r="R26" s="103">
        <v>-23543.69930356463</v>
      </c>
      <c r="S26" s="103">
        <v>-26540.070168986698</v>
      </c>
      <c r="T26" s="104">
        <v>-29351.474975403649</v>
      </c>
    </row>
    <row r="27" spans="1:20" s="39" customFormat="1" ht="15" customHeight="1" x14ac:dyDescent="0.25">
      <c r="A27" s="159" t="s">
        <v>91</v>
      </c>
      <c r="B27" s="93" t="s">
        <v>3</v>
      </c>
      <c r="C27" s="94">
        <v>59182</v>
      </c>
      <c r="D27" s="94">
        <v>61274</v>
      </c>
      <c r="E27" s="94">
        <v>62216</v>
      </c>
      <c r="F27" s="94">
        <v>70865</v>
      </c>
      <c r="G27" s="94">
        <v>74655</v>
      </c>
      <c r="H27" s="95">
        <v>72288.2</v>
      </c>
      <c r="I27" s="95">
        <v>71567.899999999994</v>
      </c>
      <c r="J27" s="95">
        <v>71775.899999999994</v>
      </c>
      <c r="K27" s="95">
        <v>72378.400000000009</v>
      </c>
      <c r="L27" s="95">
        <v>73322</v>
      </c>
      <c r="M27" s="95">
        <v>74520.099999999991</v>
      </c>
      <c r="N27" s="95">
        <v>76041.100000000006</v>
      </c>
      <c r="O27" s="95">
        <v>77414.700000000012</v>
      </c>
      <c r="P27" s="95">
        <v>78937.8</v>
      </c>
      <c r="Q27" s="95">
        <v>80679.199999999997</v>
      </c>
      <c r="R27" s="95">
        <v>82629.100000000006</v>
      </c>
      <c r="S27" s="95">
        <v>84591.2</v>
      </c>
      <c r="T27" s="96">
        <v>86552.5</v>
      </c>
    </row>
    <row r="28" spans="1:20" s="39" customFormat="1" ht="15" customHeight="1" x14ac:dyDescent="0.25">
      <c r="A28" s="160"/>
      <c r="B28" s="44" t="s">
        <v>76</v>
      </c>
      <c r="C28" s="97"/>
      <c r="D28" s="97">
        <v>6586</v>
      </c>
      <c r="E28" s="97">
        <v>6893</v>
      </c>
      <c r="F28" s="97">
        <v>10162</v>
      </c>
      <c r="G28" s="97">
        <v>9708</v>
      </c>
      <c r="H28" s="84">
        <v>7337.4</v>
      </c>
      <c r="I28" s="84">
        <v>7401.4</v>
      </c>
      <c r="J28" s="84">
        <v>7499.5</v>
      </c>
      <c r="K28" s="84">
        <v>7584</v>
      </c>
      <c r="L28" s="84">
        <v>7725.7999999999993</v>
      </c>
      <c r="M28" s="84">
        <v>7833.4</v>
      </c>
      <c r="N28" s="84">
        <v>8021</v>
      </c>
      <c r="O28" s="84">
        <v>8093.5</v>
      </c>
      <c r="P28" s="84">
        <v>8298.7000000000007</v>
      </c>
      <c r="Q28" s="84">
        <v>8467.3000000000011</v>
      </c>
      <c r="R28" s="84">
        <v>8586.7000000000007</v>
      </c>
      <c r="S28" s="84">
        <v>8637.2999999999993</v>
      </c>
      <c r="T28" s="85">
        <v>8870.4</v>
      </c>
    </row>
    <row r="29" spans="1:20" s="39" customFormat="1" ht="15" customHeight="1" x14ac:dyDescent="0.25">
      <c r="A29" s="160"/>
      <c r="B29" s="43" t="s">
        <v>15</v>
      </c>
      <c r="C29" s="97"/>
      <c r="D29" s="97">
        <v>2557</v>
      </c>
      <c r="E29" s="97">
        <v>2679</v>
      </c>
      <c r="F29" s="97">
        <v>3908</v>
      </c>
      <c r="G29" s="97">
        <v>3746</v>
      </c>
      <c r="H29" s="84">
        <v>2822.2</v>
      </c>
      <c r="I29" s="84">
        <v>2848.4</v>
      </c>
      <c r="J29" s="84">
        <v>2905.9</v>
      </c>
      <c r="K29" s="84">
        <v>2937.6</v>
      </c>
      <c r="L29" s="84">
        <v>2983.9</v>
      </c>
      <c r="M29" s="84">
        <v>3005.7</v>
      </c>
      <c r="N29" s="84">
        <v>3093.4</v>
      </c>
      <c r="O29" s="84">
        <v>3096.9</v>
      </c>
      <c r="P29" s="84">
        <v>3167.7</v>
      </c>
      <c r="Q29" s="84">
        <v>3241</v>
      </c>
      <c r="R29" s="84">
        <v>3260.7</v>
      </c>
      <c r="S29" s="84">
        <v>3281.5</v>
      </c>
      <c r="T29" s="85">
        <v>3357</v>
      </c>
    </row>
    <row r="30" spans="1:20" s="39" customFormat="1" ht="15" customHeight="1" x14ac:dyDescent="0.25">
      <c r="A30" s="160"/>
      <c r="B30" s="43" t="s">
        <v>16</v>
      </c>
      <c r="C30" s="97"/>
      <c r="D30" s="97">
        <v>4029</v>
      </c>
      <c r="E30" s="97">
        <v>4214</v>
      </c>
      <c r="F30" s="97">
        <v>6254</v>
      </c>
      <c r="G30" s="97">
        <v>5962</v>
      </c>
      <c r="H30" s="84">
        <v>4515.2</v>
      </c>
      <c r="I30" s="84">
        <v>4553</v>
      </c>
      <c r="J30" s="84">
        <v>4593.6000000000004</v>
      </c>
      <c r="K30" s="84">
        <v>4646.3999999999996</v>
      </c>
      <c r="L30" s="84">
        <v>4741.8999999999996</v>
      </c>
      <c r="M30" s="84">
        <v>4827.7000000000007</v>
      </c>
      <c r="N30" s="84">
        <v>4927.6000000000004</v>
      </c>
      <c r="O30" s="84">
        <v>4996.5999999999995</v>
      </c>
      <c r="P30" s="84">
        <v>5131</v>
      </c>
      <c r="Q30" s="84">
        <v>5226.3</v>
      </c>
      <c r="R30" s="84">
        <v>5326</v>
      </c>
      <c r="S30" s="84">
        <v>5355.8</v>
      </c>
      <c r="T30" s="85">
        <v>5513.4</v>
      </c>
    </row>
    <row r="31" spans="1:20" s="39" customFormat="1" ht="15" customHeight="1" x14ac:dyDescent="0.25">
      <c r="A31" s="160"/>
      <c r="B31" s="44" t="s">
        <v>79</v>
      </c>
      <c r="C31" s="97">
        <v>6119</v>
      </c>
      <c r="D31" s="97">
        <v>7879</v>
      </c>
      <c r="E31" s="97">
        <v>6743</v>
      </c>
      <c r="F31" s="97">
        <v>9719</v>
      </c>
      <c r="G31" s="130">
        <v>8936.6</v>
      </c>
      <c r="H31" s="84">
        <v>8540.5</v>
      </c>
      <c r="I31" s="84">
        <v>8383.8000000000011</v>
      </c>
      <c r="J31" s="84">
        <v>8452.4</v>
      </c>
      <c r="K31" s="84">
        <v>8452.6</v>
      </c>
      <c r="L31" s="84">
        <v>8476.4</v>
      </c>
      <c r="M31" s="84">
        <v>8531.9</v>
      </c>
      <c r="N31" s="84">
        <v>8674.9000000000015</v>
      </c>
      <c r="O31" s="84">
        <v>8749.1</v>
      </c>
      <c r="P31" s="84">
        <v>8895.4</v>
      </c>
      <c r="Q31" s="84">
        <v>8949</v>
      </c>
      <c r="R31" s="84">
        <v>9073.6999999999989</v>
      </c>
      <c r="S31" s="84">
        <v>9289.7999999999993</v>
      </c>
      <c r="T31" s="85">
        <v>9364</v>
      </c>
    </row>
    <row r="32" spans="1:20" s="39" customFormat="1" ht="15" customHeight="1" x14ac:dyDescent="0.25">
      <c r="A32" s="160"/>
      <c r="B32" s="43" t="s">
        <v>19</v>
      </c>
      <c r="C32" s="97"/>
      <c r="D32" s="97"/>
      <c r="E32" s="97"/>
      <c r="F32" s="97"/>
      <c r="G32" s="97"/>
      <c r="H32" s="84">
        <v>4317.3999999999996</v>
      </c>
      <c r="I32" s="84">
        <v>4337.8</v>
      </c>
      <c r="J32" s="84">
        <v>4415.5</v>
      </c>
      <c r="K32" s="84">
        <v>4483.1000000000004</v>
      </c>
      <c r="L32" s="84">
        <v>4549.7</v>
      </c>
      <c r="M32" s="84">
        <v>4616.6000000000004</v>
      </c>
      <c r="N32" s="84">
        <v>4748.4000000000005</v>
      </c>
      <c r="O32" s="84">
        <v>4844.6000000000004</v>
      </c>
      <c r="P32" s="84">
        <v>4958.2999999999993</v>
      </c>
      <c r="Q32" s="84">
        <v>5003.5999999999995</v>
      </c>
      <c r="R32" s="84">
        <v>5112.7</v>
      </c>
      <c r="S32" s="84">
        <v>5287.8</v>
      </c>
      <c r="T32" s="85">
        <v>5334.2</v>
      </c>
    </row>
    <row r="33" spans="1:20" s="39" customFormat="1" ht="15" customHeight="1" x14ac:dyDescent="0.25">
      <c r="A33" s="160"/>
      <c r="B33" s="43" t="s">
        <v>89</v>
      </c>
      <c r="C33" s="97"/>
      <c r="D33" s="97"/>
      <c r="E33" s="97"/>
      <c r="F33" s="97"/>
      <c r="G33" s="97"/>
      <c r="H33" s="84">
        <v>4223.0999999999995</v>
      </c>
      <c r="I33" s="84">
        <v>4046</v>
      </c>
      <c r="J33" s="84">
        <v>4036.9</v>
      </c>
      <c r="K33" s="84">
        <v>3969.5</v>
      </c>
      <c r="L33" s="84">
        <v>3926.7</v>
      </c>
      <c r="M33" s="84">
        <v>3915.3</v>
      </c>
      <c r="N33" s="84">
        <v>3926.5</v>
      </c>
      <c r="O33" s="84">
        <v>3904.5</v>
      </c>
      <c r="P33" s="84">
        <v>3937.1</v>
      </c>
      <c r="Q33" s="84">
        <v>3945.4</v>
      </c>
      <c r="R33" s="84">
        <v>3961</v>
      </c>
      <c r="S33" s="84">
        <v>4002</v>
      </c>
      <c r="T33" s="85">
        <v>4029.8</v>
      </c>
    </row>
    <row r="34" spans="1:20" s="39" customFormat="1" ht="15" customHeight="1" x14ac:dyDescent="0.25">
      <c r="A34" s="160"/>
      <c r="B34" s="98" t="s">
        <v>8</v>
      </c>
      <c r="C34" s="97"/>
      <c r="D34" s="97"/>
      <c r="E34" s="97"/>
      <c r="F34" s="97"/>
      <c r="G34" s="97"/>
      <c r="H34" s="99">
        <v>78717.883768085958</v>
      </c>
      <c r="I34" s="99">
        <v>81001.739580278678</v>
      </c>
      <c r="J34" s="99">
        <v>83356.068501986651</v>
      </c>
      <c r="K34" s="99">
        <v>85950.573740035252</v>
      </c>
      <c r="L34" s="99">
        <v>88601.804000620818</v>
      </c>
      <c r="M34" s="99">
        <v>91329.721147454839</v>
      </c>
      <c r="N34" s="99">
        <v>94247.355468697773</v>
      </c>
      <c r="O34" s="99">
        <v>97196.460348001085</v>
      </c>
      <c r="P34" s="99">
        <v>100181.60008791</v>
      </c>
      <c r="Q34" s="99">
        <v>103126.6210109002</v>
      </c>
      <c r="R34" s="99">
        <v>106199.0059406332</v>
      </c>
      <c r="S34" s="99">
        <v>109398.4279323543</v>
      </c>
      <c r="T34" s="100">
        <v>112697.26941386489</v>
      </c>
    </row>
    <row r="35" spans="1:20" s="39" customFormat="1" ht="15" customHeight="1" x14ac:dyDescent="0.25">
      <c r="A35" s="161"/>
      <c r="B35" s="101" t="s">
        <v>10</v>
      </c>
      <c r="C35" s="102">
        <v>0</v>
      </c>
      <c r="D35" s="102">
        <v>0</v>
      </c>
      <c r="E35" s="102">
        <v>0</v>
      </c>
      <c r="F35" s="102">
        <v>0</v>
      </c>
      <c r="G35" s="102">
        <v>0</v>
      </c>
      <c r="H35" s="103">
        <v>-6429.6837680859517</v>
      </c>
      <c r="I35" s="103">
        <v>-9433.8395802786818</v>
      </c>
      <c r="J35" s="103">
        <v>-11580.168501986651</v>
      </c>
      <c r="K35" s="103">
        <v>-13572.173740035239</v>
      </c>
      <c r="L35" s="103">
        <v>-15279.804000620819</v>
      </c>
      <c r="M35" s="103">
        <v>-16809.621147454851</v>
      </c>
      <c r="N35" s="103">
        <v>-18206.255468697771</v>
      </c>
      <c r="O35" s="103">
        <v>-19781.76034800108</v>
      </c>
      <c r="P35" s="103">
        <v>-21243.800087910011</v>
      </c>
      <c r="Q35" s="103">
        <v>-22447.421010900169</v>
      </c>
      <c r="R35" s="103">
        <v>-23569.905940633169</v>
      </c>
      <c r="S35" s="103">
        <v>-24807.227932354279</v>
      </c>
      <c r="T35" s="104">
        <v>-26144.769413864909</v>
      </c>
    </row>
    <row r="36" spans="1:20" s="41" customFormat="1" ht="15" customHeight="1" x14ac:dyDescent="0.25">
      <c r="A36" s="159" t="s">
        <v>92</v>
      </c>
      <c r="B36" s="93" t="s">
        <v>3</v>
      </c>
      <c r="C36" s="94">
        <v>47142</v>
      </c>
      <c r="D36" s="94">
        <v>48973</v>
      </c>
      <c r="E36" s="94">
        <v>50585</v>
      </c>
      <c r="F36" s="94">
        <v>52635</v>
      </c>
      <c r="G36" s="94">
        <v>51713</v>
      </c>
      <c r="H36" s="95">
        <v>54143.199999999997</v>
      </c>
      <c r="I36" s="95">
        <v>55696.5</v>
      </c>
      <c r="J36" s="95">
        <v>56816.1</v>
      </c>
      <c r="K36" s="95">
        <v>57801.5</v>
      </c>
      <c r="L36" s="95">
        <v>58917.1</v>
      </c>
      <c r="M36" s="95">
        <v>60003.7</v>
      </c>
      <c r="N36" s="95">
        <v>60830</v>
      </c>
      <c r="O36" s="95">
        <v>61879.8</v>
      </c>
      <c r="P36" s="95">
        <v>63063.9</v>
      </c>
      <c r="Q36" s="95">
        <v>64223.9</v>
      </c>
      <c r="R36" s="95">
        <v>65420.800000000003</v>
      </c>
      <c r="S36" s="95">
        <v>66683.899999999994</v>
      </c>
      <c r="T36" s="96">
        <v>67962.3</v>
      </c>
    </row>
    <row r="37" spans="1:20" s="41" customFormat="1" ht="15" customHeight="1" x14ac:dyDescent="0.25">
      <c r="A37" s="160"/>
      <c r="B37" s="44" t="s">
        <v>76</v>
      </c>
      <c r="C37" s="97"/>
      <c r="D37" s="97">
        <v>7572</v>
      </c>
      <c r="E37" s="97">
        <v>8067</v>
      </c>
      <c r="F37" s="97">
        <v>9652</v>
      </c>
      <c r="G37" s="97">
        <v>8770</v>
      </c>
      <c r="H37" s="84">
        <v>8764</v>
      </c>
      <c r="I37" s="84">
        <v>8648.7999999999993</v>
      </c>
      <c r="J37" s="84">
        <v>8658.2999999999993</v>
      </c>
      <c r="K37" s="84">
        <v>8840.7999999999993</v>
      </c>
      <c r="L37" s="84">
        <v>9083.4</v>
      </c>
      <c r="M37" s="84">
        <v>9251.2000000000007</v>
      </c>
      <c r="N37" s="84">
        <v>9261.7000000000007</v>
      </c>
      <c r="O37" s="84">
        <v>9451.5999999999985</v>
      </c>
      <c r="P37" s="84">
        <v>9630.2000000000007</v>
      </c>
      <c r="Q37" s="84">
        <v>9816.6</v>
      </c>
      <c r="R37" s="84">
        <v>9941.4</v>
      </c>
      <c r="S37" s="84">
        <v>10059.299999999999</v>
      </c>
      <c r="T37" s="85">
        <v>10207.5</v>
      </c>
    </row>
    <row r="38" spans="1:20" s="41" customFormat="1" ht="15" customHeight="1" x14ac:dyDescent="0.25">
      <c r="A38" s="160"/>
      <c r="B38" s="43" t="s">
        <v>15</v>
      </c>
      <c r="C38" s="97"/>
      <c r="D38" s="97">
        <v>4953</v>
      </c>
      <c r="E38" s="97">
        <v>5334</v>
      </c>
      <c r="F38" s="97">
        <v>6440</v>
      </c>
      <c r="G38" s="97">
        <v>5726</v>
      </c>
      <c r="H38" s="84">
        <v>5478.4</v>
      </c>
      <c r="I38" s="84">
        <v>5586.8</v>
      </c>
      <c r="J38" s="84">
        <v>5634.8</v>
      </c>
      <c r="K38" s="84">
        <v>5707.6</v>
      </c>
      <c r="L38" s="84">
        <v>5870.6</v>
      </c>
      <c r="M38" s="84">
        <v>5952.7999999999993</v>
      </c>
      <c r="N38" s="84">
        <v>5983.2</v>
      </c>
      <c r="O38" s="84">
        <v>6089</v>
      </c>
      <c r="P38" s="84">
        <v>6200.7999999999993</v>
      </c>
      <c r="Q38" s="84">
        <v>6298.3</v>
      </c>
      <c r="R38" s="84">
        <v>6383.2999999999993</v>
      </c>
      <c r="S38" s="84">
        <v>6441.9000000000005</v>
      </c>
      <c r="T38" s="85">
        <v>6546</v>
      </c>
    </row>
    <row r="39" spans="1:20" s="41" customFormat="1" ht="15" customHeight="1" x14ac:dyDescent="0.25">
      <c r="A39" s="160"/>
      <c r="B39" s="43" t="s">
        <v>16</v>
      </c>
      <c r="C39" s="97"/>
      <c r="D39" s="97">
        <v>2619</v>
      </c>
      <c r="E39" s="97">
        <v>2733</v>
      </c>
      <c r="F39" s="97">
        <v>3212</v>
      </c>
      <c r="G39" s="97">
        <v>3044</v>
      </c>
      <c r="H39" s="84">
        <v>3285.6</v>
      </c>
      <c r="I39" s="84">
        <v>3062</v>
      </c>
      <c r="J39" s="84">
        <v>3023.5</v>
      </c>
      <c r="K39" s="84">
        <v>3133.2</v>
      </c>
      <c r="L39" s="84">
        <v>3212.8</v>
      </c>
      <c r="M39" s="84">
        <v>3298.4</v>
      </c>
      <c r="N39" s="84">
        <v>3278.5</v>
      </c>
      <c r="O39" s="84">
        <v>3362.6</v>
      </c>
      <c r="P39" s="84">
        <v>3429.4</v>
      </c>
      <c r="Q39" s="84">
        <v>3518.3</v>
      </c>
      <c r="R39" s="84">
        <v>3558.1</v>
      </c>
      <c r="S39" s="84">
        <v>3617.4</v>
      </c>
      <c r="T39" s="85">
        <v>3661.5</v>
      </c>
    </row>
    <row r="40" spans="1:20" s="41" customFormat="1" ht="15" customHeight="1" x14ac:dyDescent="0.25">
      <c r="A40" s="160"/>
      <c r="B40" s="44" t="s">
        <v>79</v>
      </c>
      <c r="C40" s="97">
        <v>4920</v>
      </c>
      <c r="D40" s="97">
        <v>5894</v>
      </c>
      <c r="E40" s="97">
        <v>5546</v>
      </c>
      <c r="F40" s="97">
        <v>6642</v>
      </c>
      <c r="G40" s="130">
        <v>5498.6</v>
      </c>
      <c r="H40" s="84">
        <v>5693.1</v>
      </c>
      <c r="I40" s="84">
        <v>5830.9</v>
      </c>
      <c r="J40" s="84">
        <v>5880.3</v>
      </c>
      <c r="K40" s="84">
        <v>5947.3</v>
      </c>
      <c r="L40" s="84">
        <v>5993.4000000000005</v>
      </c>
      <c r="M40" s="84">
        <v>6095.2</v>
      </c>
      <c r="N40" s="84">
        <v>6113.7</v>
      </c>
      <c r="O40" s="84">
        <v>6185.7999999999993</v>
      </c>
      <c r="P40" s="84">
        <v>6212.9</v>
      </c>
      <c r="Q40" s="84">
        <v>6327.3</v>
      </c>
      <c r="R40" s="84">
        <v>6332.1</v>
      </c>
      <c r="S40" s="84">
        <v>6458</v>
      </c>
      <c r="T40" s="85">
        <v>6515.3</v>
      </c>
    </row>
    <row r="41" spans="1:20" s="41" customFormat="1" ht="15" customHeight="1" x14ac:dyDescent="0.25">
      <c r="A41" s="160"/>
      <c r="B41" s="43" t="s">
        <v>19</v>
      </c>
      <c r="C41" s="97"/>
      <c r="D41" s="97"/>
      <c r="E41" s="97"/>
      <c r="F41" s="97"/>
      <c r="G41" s="97"/>
      <c r="H41" s="84">
        <v>2787.4</v>
      </c>
      <c r="I41" s="84">
        <v>2923.5</v>
      </c>
      <c r="J41" s="84">
        <v>3012.8</v>
      </c>
      <c r="K41" s="84">
        <v>3051.3</v>
      </c>
      <c r="L41" s="84">
        <v>3122.6</v>
      </c>
      <c r="M41" s="84">
        <v>3195.2</v>
      </c>
      <c r="N41" s="84">
        <v>3272.3</v>
      </c>
      <c r="O41" s="84">
        <v>3307.4</v>
      </c>
      <c r="P41" s="84">
        <v>3364.4</v>
      </c>
      <c r="Q41" s="84">
        <v>3460.4</v>
      </c>
      <c r="R41" s="84">
        <v>3491.5</v>
      </c>
      <c r="S41" s="84">
        <v>3603.7</v>
      </c>
      <c r="T41" s="85">
        <v>3652.2</v>
      </c>
    </row>
    <row r="42" spans="1:20" s="41" customFormat="1" ht="15" customHeight="1" x14ac:dyDescent="0.25">
      <c r="A42" s="160"/>
      <c r="B42" s="43" t="s">
        <v>89</v>
      </c>
      <c r="C42" s="97"/>
      <c r="D42" s="97"/>
      <c r="E42" s="97"/>
      <c r="F42" s="97"/>
      <c r="G42" s="97"/>
      <c r="H42" s="84">
        <v>2905.7</v>
      </c>
      <c r="I42" s="84">
        <v>2907.4</v>
      </c>
      <c r="J42" s="84">
        <v>2867.5</v>
      </c>
      <c r="K42" s="84">
        <v>2896</v>
      </c>
      <c r="L42" s="84">
        <v>2870.8</v>
      </c>
      <c r="M42" s="84">
        <v>2900</v>
      </c>
      <c r="N42" s="84">
        <v>2841.4</v>
      </c>
      <c r="O42" s="84">
        <v>2878.4</v>
      </c>
      <c r="P42" s="84">
        <v>2848.5</v>
      </c>
      <c r="Q42" s="84">
        <v>2866.9</v>
      </c>
      <c r="R42" s="84">
        <v>2840.6</v>
      </c>
      <c r="S42" s="84">
        <v>2854.3</v>
      </c>
      <c r="T42" s="85">
        <v>2863.1</v>
      </c>
    </row>
    <row r="43" spans="1:20" s="41" customFormat="1" ht="15" customHeight="1" x14ac:dyDescent="0.25">
      <c r="A43" s="160"/>
      <c r="B43" s="98" t="s">
        <v>8</v>
      </c>
      <c r="C43" s="97"/>
      <c r="D43" s="97"/>
      <c r="E43" s="97"/>
      <c r="F43" s="97"/>
      <c r="G43" s="97"/>
      <c r="H43" s="99">
        <v>55502.003680441638</v>
      </c>
      <c r="I43" s="99">
        <v>61377.894875494123</v>
      </c>
      <c r="J43" s="99">
        <v>66764.641084139133</v>
      </c>
      <c r="K43" s="99">
        <v>68585.810646624726</v>
      </c>
      <c r="L43" s="99">
        <v>70537.669558307971</v>
      </c>
      <c r="M43" s="99">
        <v>72380.372515936542</v>
      </c>
      <c r="N43" s="99">
        <v>74280.196264447717</v>
      </c>
      <c r="O43" s="99">
        <v>76219.251650632403</v>
      </c>
      <c r="P43" s="99">
        <v>78268.794676004152</v>
      </c>
      <c r="Q43" s="99">
        <v>80802.645641947587</v>
      </c>
      <c r="R43" s="99">
        <v>82881.112011800695</v>
      </c>
      <c r="S43" s="99">
        <v>84785.767814154038</v>
      </c>
      <c r="T43" s="100">
        <v>86698.456918508135</v>
      </c>
    </row>
    <row r="44" spans="1:20" s="41" customFormat="1" ht="15" customHeight="1" x14ac:dyDescent="0.25">
      <c r="A44" s="160"/>
      <c r="B44" s="105" t="s">
        <v>10</v>
      </c>
      <c r="C44" s="106">
        <v>0</v>
      </c>
      <c r="D44" s="106">
        <v>0</v>
      </c>
      <c r="E44" s="106">
        <v>0</v>
      </c>
      <c r="F44" s="106">
        <v>0</v>
      </c>
      <c r="G44" s="106">
        <v>0</v>
      </c>
      <c r="H44" s="107">
        <v>-1358.8036804416481</v>
      </c>
      <c r="I44" s="107">
        <v>-5681.3948754941193</v>
      </c>
      <c r="J44" s="107">
        <v>-9948.5410841391349</v>
      </c>
      <c r="K44" s="107">
        <v>-10784.31064662473</v>
      </c>
      <c r="L44" s="107">
        <v>-11620.569558307971</v>
      </c>
      <c r="M44" s="107">
        <v>-12376.67251593654</v>
      </c>
      <c r="N44" s="107">
        <v>-13450.19626444771</v>
      </c>
      <c r="O44" s="107">
        <v>-14339.4516506324</v>
      </c>
      <c r="P44" s="107">
        <v>-15204.894676004151</v>
      </c>
      <c r="Q44" s="107">
        <v>-16578.745641947589</v>
      </c>
      <c r="R44" s="107">
        <v>-17460.312011800699</v>
      </c>
      <c r="S44" s="107">
        <v>-18101.86781415404</v>
      </c>
      <c r="T44" s="108">
        <v>-18736.156918508139</v>
      </c>
    </row>
    <row r="45" spans="1:20" s="41" customFormat="1" ht="15" customHeight="1" x14ac:dyDescent="0.25">
      <c r="A45" s="159" t="s">
        <v>93</v>
      </c>
      <c r="B45" s="93" t="s">
        <v>3</v>
      </c>
      <c r="C45" s="94">
        <v>25009</v>
      </c>
      <c r="D45" s="94">
        <v>26138</v>
      </c>
      <c r="E45" s="94">
        <v>26568</v>
      </c>
      <c r="F45" s="94">
        <v>26991</v>
      </c>
      <c r="G45" s="94">
        <v>27070</v>
      </c>
      <c r="H45" s="95">
        <v>27875.8</v>
      </c>
      <c r="I45" s="95">
        <v>28566.9</v>
      </c>
      <c r="J45" s="95">
        <v>29197.599999999999</v>
      </c>
      <c r="K45" s="95">
        <v>29797.8</v>
      </c>
      <c r="L45" s="95">
        <v>30469.7</v>
      </c>
      <c r="M45" s="95">
        <v>31163.200000000001</v>
      </c>
      <c r="N45" s="95">
        <v>31841.4</v>
      </c>
      <c r="O45" s="95">
        <v>32601.8</v>
      </c>
      <c r="P45" s="95">
        <v>33309.4</v>
      </c>
      <c r="Q45" s="95">
        <v>33976.699999999997</v>
      </c>
      <c r="R45" s="95">
        <v>34758.9</v>
      </c>
      <c r="S45" s="95">
        <v>35563.199999999997</v>
      </c>
      <c r="T45" s="96">
        <v>36328.199999999997</v>
      </c>
    </row>
    <row r="46" spans="1:20" s="41" customFormat="1" ht="15" customHeight="1" x14ac:dyDescent="0.25">
      <c r="A46" s="160"/>
      <c r="B46" s="44" t="s">
        <v>76</v>
      </c>
      <c r="C46" s="97"/>
      <c r="D46" s="97">
        <v>2852</v>
      </c>
      <c r="E46" s="97">
        <v>2717</v>
      </c>
      <c r="F46" s="97">
        <v>3037</v>
      </c>
      <c r="G46" s="97">
        <v>3005</v>
      </c>
      <c r="H46" s="84">
        <v>2970.2</v>
      </c>
      <c r="I46" s="84">
        <v>2977.3</v>
      </c>
      <c r="J46" s="84">
        <v>3028.2</v>
      </c>
      <c r="K46" s="84">
        <v>3102.1</v>
      </c>
      <c r="L46" s="84">
        <v>3176.1</v>
      </c>
      <c r="M46" s="84">
        <v>3267.5</v>
      </c>
      <c r="N46" s="84">
        <v>3304.8</v>
      </c>
      <c r="O46" s="84">
        <v>3412.7</v>
      </c>
      <c r="P46" s="84">
        <v>3471.5</v>
      </c>
      <c r="Q46" s="84">
        <v>3498.8</v>
      </c>
      <c r="R46" s="84">
        <v>3566.5</v>
      </c>
      <c r="S46" s="84">
        <v>3665.3</v>
      </c>
      <c r="T46" s="85">
        <v>3677.1</v>
      </c>
    </row>
    <row r="47" spans="1:20" s="41" customFormat="1" ht="15" customHeight="1" x14ac:dyDescent="0.25">
      <c r="A47" s="160"/>
      <c r="B47" s="43" t="s">
        <v>15</v>
      </c>
      <c r="C47" s="97"/>
      <c r="D47" s="97">
        <v>1534</v>
      </c>
      <c r="E47" s="97">
        <v>1478</v>
      </c>
      <c r="F47" s="97">
        <v>1399</v>
      </c>
      <c r="G47" s="97">
        <v>1549</v>
      </c>
      <c r="H47" s="84">
        <v>1435.1</v>
      </c>
      <c r="I47" s="84">
        <v>1442.8</v>
      </c>
      <c r="J47" s="84">
        <v>1469.9</v>
      </c>
      <c r="K47" s="84">
        <v>1471.5</v>
      </c>
      <c r="L47" s="84">
        <v>1506.8</v>
      </c>
      <c r="M47" s="84">
        <v>1533.9</v>
      </c>
      <c r="N47" s="84">
        <v>1536.6</v>
      </c>
      <c r="O47" s="84">
        <v>1587.1</v>
      </c>
      <c r="P47" s="84">
        <v>1611.8</v>
      </c>
      <c r="Q47" s="84">
        <v>1610.2</v>
      </c>
      <c r="R47" s="84">
        <v>1657.2</v>
      </c>
      <c r="S47" s="84">
        <v>1685.6</v>
      </c>
      <c r="T47" s="85">
        <v>1693.2</v>
      </c>
    </row>
    <row r="48" spans="1:20" s="41" customFormat="1" ht="15" customHeight="1" x14ac:dyDescent="0.25">
      <c r="A48" s="160"/>
      <c r="B48" s="43" t="s">
        <v>16</v>
      </c>
      <c r="C48" s="97"/>
      <c r="D48" s="97">
        <v>1318</v>
      </c>
      <c r="E48" s="97">
        <v>1239</v>
      </c>
      <c r="F48" s="97">
        <v>1638</v>
      </c>
      <c r="G48" s="97">
        <v>1456</v>
      </c>
      <c r="H48" s="84">
        <v>1535.1</v>
      </c>
      <c r="I48" s="84">
        <v>1534.5</v>
      </c>
      <c r="J48" s="84">
        <v>1558.3</v>
      </c>
      <c r="K48" s="84">
        <v>1630.6</v>
      </c>
      <c r="L48" s="84">
        <v>1669.3</v>
      </c>
      <c r="M48" s="84">
        <v>1733.6</v>
      </c>
      <c r="N48" s="84">
        <v>1768.2</v>
      </c>
      <c r="O48" s="84">
        <v>1825.6</v>
      </c>
      <c r="P48" s="84">
        <v>1859.7</v>
      </c>
      <c r="Q48" s="84">
        <v>1888.6</v>
      </c>
      <c r="R48" s="84">
        <v>1909.3</v>
      </c>
      <c r="S48" s="84">
        <v>1979.7</v>
      </c>
      <c r="T48" s="85">
        <v>1983.9</v>
      </c>
    </row>
    <row r="49" spans="1:20" s="41" customFormat="1" ht="15" customHeight="1" x14ac:dyDescent="0.25">
      <c r="A49" s="160"/>
      <c r="B49" s="44" t="s">
        <v>79</v>
      </c>
      <c r="C49" s="97">
        <v>2214</v>
      </c>
      <c r="D49" s="97">
        <v>2705</v>
      </c>
      <c r="E49" s="97">
        <v>2338</v>
      </c>
      <c r="F49" s="97">
        <v>3171</v>
      </c>
      <c r="G49" s="130">
        <v>2677.5</v>
      </c>
      <c r="H49" s="84">
        <v>2728.4</v>
      </c>
      <c r="I49" s="84">
        <v>2788.9</v>
      </c>
      <c r="J49" s="84">
        <v>2853</v>
      </c>
      <c r="K49" s="84">
        <v>2920.599999999999</v>
      </c>
      <c r="L49" s="84">
        <v>2934.599999999999</v>
      </c>
      <c r="M49" s="84">
        <v>3022.8</v>
      </c>
      <c r="N49" s="84">
        <v>3038.2</v>
      </c>
      <c r="O49" s="84">
        <v>3067</v>
      </c>
      <c r="P49" s="84">
        <v>3112.8</v>
      </c>
      <c r="Q49" s="84">
        <v>3166.4</v>
      </c>
      <c r="R49" s="84">
        <v>3201</v>
      </c>
      <c r="S49" s="84">
        <v>3231.8</v>
      </c>
      <c r="T49" s="85">
        <v>3276.8</v>
      </c>
    </row>
    <row r="50" spans="1:20" s="41" customFormat="1" ht="15" customHeight="1" x14ac:dyDescent="0.25">
      <c r="A50" s="160"/>
      <c r="B50" s="43" t="s">
        <v>19</v>
      </c>
      <c r="C50" s="97"/>
      <c r="D50" s="97"/>
      <c r="E50" s="97"/>
      <c r="F50" s="97"/>
      <c r="G50" s="97"/>
      <c r="H50" s="84">
        <v>1213.8</v>
      </c>
      <c r="I50" s="84">
        <v>1313.7</v>
      </c>
      <c r="J50" s="84">
        <v>1365.5</v>
      </c>
      <c r="K50" s="84">
        <v>1433.5</v>
      </c>
      <c r="L50" s="84">
        <v>1440.1</v>
      </c>
      <c r="M50" s="84">
        <v>1526.9</v>
      </c>
      <c r="N50" s="84">
        <v>1556.8</v>
      </c>
      <c r="O50" s="84">
        <v>1579</v>
      </c>
      <c r="P50" s="84">
        <v>1620.5</v>
      </c>
      <c r="Q50" s="84">
        <v>1679.5</v>
      </c>
      <c r="R50" s="84">
        <v>1698.5</v>
      </c>
      <c r="S50" s="84">
        <v>1725.1</v>
      </c>
      <c r="T50" s="85">
        <v>1757.7</v>
      </c>
    </row>
    <row r="51" spans="1:20" s="41" customFormat="1" ht="15" customHeight="1" x14ac:dyDescent="0.25">
      <c r="A51" s="160"/>
      <c r="B51" s="43" t="s">
        <v>89</v>
      </c>
      <c r="C51" s="97"/>
      <c r="D51" s="97"/>
      <c r="E51" s="97"/>
      <c r="F51" s="97"/>
      <c r="G51" s="97"/>
      <c r="H51" s="84">
        <v>1514.6</v>
      </c>
      <c r="I51" s="84">
        <v>1475.2</v>
      </c>
      <c r="J51" s="84">
        <v>1487.5</v>
      </c>
      <c r="K51" s="84">
        <v>1487.1</v>
      </c>
      <c r="L51" s="84">
        <v>1494.5</v>
      </c>
      <c r="M51" s="84">
        <v>1495.9</v>
      </c>
      <c r="N51" s="84">
        <v>1481.4</v>
      </c>
      <c r="O51" s="84">
        <v>1488</v>
      </c>
      <c r="P51" s="84">
        <v>1492.3</v>
      </c>
      <c r="Q51" s="84">
        <v>1486.9</v>
      </c>
      <c r="R51" s="84">
        <v>1502.5</v>
      </c>
      <c r="S51" s="84">
        <v>1506.7</v>
      </c>
      <c r="T51" s="85">
        <v>1519.1</v>
      </c>
    </row>
    <row r="52" spans="1:20" s="41" customFormat="1" ht="15" customHeight="1" x14ac:dyDescent="0.25">
      <c r="A52" s="160"/>
      <c r="B52" s="98" t="s">
        <v>8</v>
      </c>
      <c r="C52" s="97"/>
      <c r="D52" s="97"/>
      <c r="E52" s="97"/>
      <c r="F52" s="97"/>
      <c r="G52" s="97"/>
      <c r="H52" s="99">
        <v>28025.790841949751</v>
      </c>
      <c r="I52" s="99">
        <v>28661.998150210511</v>
      </c>
      <c r="J52" s="99">
        <v>29347.395968341221</v>
      </c>
      <c r="K52" s="99">
        <v>30150.216547171189</v>
      </c>
      <c r="L52" s="99">
        <v>30979.4219701978</v>
      </c>
      <c r="M52" s="99">
        <v>31807.57973090142</v>
      </c>
      <c r="N52" s="99">
        <v>32639.638606265409</v>
      </c>
      <c r="O52" s="99">
        <v>33567.682305227863</v>
      </c>
      <c r="P52" s="99">
        <v>34503.379019465639</v>
      </c>
      <c r="Q52" s="99">
        <v>35406.654034277613</v>
      </c>
      <c r="R52" s="99">
        <v>36378.527966243782</v>
      </c>
      <c r="S52" s="99">
        <v>37363.953487349398</v>
      </c>
      <c r="T52" s="100">
        <v>38342.766130634409</v>
      </c>
    </row>
    <row r="53" spans="1:20" s="41" customFormat="1" ht="15" customHeight="1" x14ac:dyDescent="0.25">
      <c r="A53" s="161"/>
      <c r="B53" s="101" t="s">
        <v>10</v>
      </c>
      <c r="C53" s="109">
        <v>0</v>
      </c>
      <c r="D53" s="109">
        <v>0</v>
      </c>
      <c r="E53" s="109">
        <v>0</v>
      </c>
      <c r="F53" s="109">
        <v>0</v>
      </c>
      <c r="G53" s="109">
        <v>0</v>
      </c>
      <c r="H53" s="110">
        <v>-149.99084194974881</v>
      </c>
      <c r="I53" s="110">
        <v>-95.098150210511449</v>
      </c>
      <c r="J53" s="110">
        <v>-149.79596834122501</v>
      </c>
      <c r="K53" s="110">
        <v>-352.41654717118439</v>
      </c>
      <c r="L53" s="110">
        <v>-509.72197019779833</v>
      </c>
      <c r="M53" s="110">
        <v>-644.37973090142577</v>
      </c>
      <c r="N53" s="110">
        <v>-798.23860626541546</v>
      </c>
      <c r="O53" s="110">
        <v>-965.88230522786125</v>
      </c>
      <c r="P53" s="110">
        <v>-1193.97901946564</v>
      </c>
      <c r="Q53" s="110">
        <v>-1429.9540342776161</v>
      </c>
      <c r="R53" s="110">
        <v>-1619.6279662437839</v>
      </c>
      <c r="S53" s="110">
        <v>-1800.7534873494039</v>
      </c>
      <c r="T53" s="111">
        <v>-2014.566130634407</v>
      </c>
    </row>
    <row r="54" spans="1:20" s="41" customFormat="1" ht="15" customHeight="1" x14ac:dyDescent="0.25">
      <c r="A54" s="159" t="s">
        <v>94</v>
      </c>
      <c r="B54" s="93" t="s">
        <v>3</v>
      </c>
      <c r="C54" s="94">
        <v>6253</v>
      </c>
      <c r="D54" s="94">
        <v>6405</v>
      </c>
      <c r="E54" s="94">
        <v>7245</v>
      </c>
      <c r="F54" s="94">
        <v>7425</v>
      </c>
      <c r="G54" s="94">
        <v>8425</v>
      </c>
      <c r="H54" s="95">
        <v>7935.2</v>
      </c>
      <c r="I54" s="95">
        <v>7828.0999999999995</v>
      </c>
      <c r="J54" s="95">
        <v>7845.2</v>
      </c>
      <c r="K54" s="95">
        <v>7914.1</v>
      </c>
      <c r="L54" s="95">
        <v>8060.0999999999995</v>
      </c>
      <c r="M54" s="95">
        <v>8248.1</v>
      </c>
      <c r="N54" s="95">
        <v>8370.1</v>
      </c>
      <c r="O54" s="95">
        <v>8561.6</v>
      </c>
      <c r="P54" s="95">
        <v>8764.1</v>
      </c>
      <c r="Q54" s="95">
        <v>8858</v>
      </c>
      <c r="R54" s="95">
        <v>9133.9</v>
      </c>
      <c r="S54" s="95">
        <v>9374.3000000000011</v>
      </c>
      <c r="T54" s="96">
        <v>9514.6</v>
      </c>
    </row>
    <row r="55" spans="1:20" s="41" customFormat="1" ht="15" customHeight="1" x14ac:dyDescent="0.25">
      <c r="A55" s="160"/>
      <c r="B55" s="44" t="s">
        <v>76</v>
      </c>
      <c r="C55" s="97"/>
      <c r="D55" s="97">
        <v>698</v>
      </c>
      <c r="E55" s="97">
        <v>897</v>
      </c>
      <c r="F55" s="97">
        <v>1349</v>
      </c>
      <c r="G55" s="97">
        <v>1442</v>
      </c>
      <c r="H55" s="84">
        <v>860.9</v>
      </c>
      <c r="I55" s="84">
        <v>813.3</v>
      </c>
      <c r="J55" s="84">
        <v>824.7</v>
      </c>
      <c r="K55" s="84">
        <v>848.9</v>
      </c>
      <c r="L55" s="84">
        <v>868.5</v>
      </c>
      <c r="M55" s="84">
        <v>901.7</v>
      </c>
      <c r="N55" s="84">
        <v>899.3</v>
      </c>
      <c r="O55" s="84">
        <v>909.89999999999986</v>
      </c>
      <c r="P55" s="84">
        <v>934.49999999999989</v>
      </c>
      <c r="Q55" s="84">
        <v>923.5</v>
      </c>
      <c r="R55" s="84">
        <v>973</v>
      </c>
      <c r="S55" s="84">
        <v>983.4</v>
      </c>
      <c r="T55" s="85">
        <v>987.30000000000007</v>
      </c>
    </row>
    <row r="56" spans="1:20" s="41" customFormat="1" ht="15" customHeight="1" x14ac:dyDescent="0.25">
      <c r="A56" s="160"/>
      <c r="B56" s="43" t="s">
        <v>15</v>
      </c>
      <c r="C56" s="97"/>
      <c r="D56" s="97">
        <v>195</v>
      </c>
      <c r="E56" s="97">
        <v>310</v>
      </c>
      <c r="F56" s="97">
        <v>573</v>
      </c>
      <c r="G56" s="97">
        <v>532</v>
      </c>
      <c r="H56" s="84">
        <v>307.8</v>
      </c>
      <c r="I56" s="84">
        <v>298</v>
      </c>
      <c r="J56" s="84">
        <v>306.2</v>
      </c>
      <c r="K56" s="84">
        <v>317.39999999999998</v>
      </c>
      <c r="L56" s="84">
        <v>324.8</v>
      </c>
      <c r="M56" s="84">
        <v>329.3</v>
      </c>
      <c r="N56" s="84">
        <v>328.2</v>
      </c>
      <c r="O56" s="84">
        <v>335.1</v>
      </c>
      <c r="P56" s="84">
        <v>338.6</v>
      </c>
      <c r="Q56" s="84">
        <v>343.5</v>
      </c>
      <c r="R56" s="84">
        <v>361.1</v>
      </c>
      <c r="S56" s="84">
        <v>357.3</v>
      </c>
      <c r="T56" s="85">
        <v>359.9</v>
      </c>
    </row>
    <row r="57" spans="1:20" s="41" customFormat="1" ht="15" customHeight="1" x14ac:dyDescent="0.25">
      <c r="A57" s="160"/>
      <c r="B57" s="43" t="s">
        <v>16</v>
      </c>
      <c r="C57" s="97"/>
      <c r="D57" s="97">
        <v>503</v>
      </c>
      <c r="E57" s="97">
        <v>587</v>
      </c>
      <c r="F57" s="97">
        <v>776</v>
      </c>
      <c r="G57" s="97">
        <v>910</v>
      </c>
      <c r="H57" s="84">
        <v>553.1</v>
      </c>
      <c r="I57" s="84">
        <v>515.29999999999995</v>
      </c>
      <c r="J57" s="84">
        <v>518.5</v>
      </c>
      <c r="K57" s="84">
        <v>531.5</v>
      </c>
      <c r="L57" s="84">
        <v>543.70000000000005</v>
      </c>
      <c r="M57" s="84">
        <v>572.4</v>
      </c>
      <c r="N57" s="84">
        <v>571.09999999999991</v>
      </c>
      <c r="O57" s="84">
        <v>574.79999999999995</v>
      </c>
      <c r="P57" s="84">
        <v>595.9</v>
      </c>
      <c r="Q57" s="84">
        <v>580</v>
      </c>
      <c r="R57" s="84">
        <v>611.9</v>
      </c>
      <c r="S57" s="84">
        <v>626.1</v>
      </c>
      <c r="T57" s="85">
        <v>627.4</v>
      </c>
    </row>
    <row r="58" spans="1:20" s="41" customFormat="1" ht="15" customHeight="1" x14ac:dyDescent="0.25">
      <c r="A58" s="160"/>
      <c r="B58" s="44" t="s">
        <v>79</v>
      </c>
      <c r="C58" s="97">
        <v>796</v>
      </c>
      <c r="D58" s="97">
        <v>959</v>
      </c>
      <c r="E58" s="97">
        <v>920</v>
      </c>
      <c r="F58" s="97">
        <v>1149</v>
      </c>
      <c r="G58" s="130">
        <v>1226.8</v>
      </c>
      <c r="H58" s="84">
        <v>1119.5</v>
      </c>
      <c r="I58" s="84">
        <v>1103.5999999999999</v>
      </c>
      <c r="J58" s="84">
        <v>1113.8</v>
      </c>
      <c r="K58" s="84">
        <v>1112.4000000000001</v>
      </c>
      <c r="L58" s="84">
        <v>1114.7</v>
      </c>
      <c r="M58" s="84">
        <v>1151.8</v>
      </c>
      <c r="N58" s="84">
        <v>1158.2</v>
      </c>
      <c r="O58" s="84">
        <v>1181.9000000000001</v>
      </c>
      <c r="P58" s="84">
        <v>1199.2</v>
      </c>
      <c r="Q58" s="84">
        <v>1199.5999999999999</v>
      </c>
      <c r="R58" s="84">
        <v>1224</v>
      </c>
      <c r="S58" s="84">
        <v>1251.4000000000001</v>
      </c>
      <c r="T58" s="85">
        <v>1261.0999999999999</v>
      </c>
    </row>
    <row r="59" spans="1:20" s="41" customFormat="1" ht="15" customHeight="1" x14ac:dyDescent="0.25">
      <c r="A59" s="160"/>
      <c r="B59" s="43" t="s">
        <v>19</v>
      </c>
      <c r="C59" s="97"/>
      <c r="D59" s="97"/>
      <c r="E59" s="97"/>
      <c r="F59" s="97"/>
      <c r="G59" s="97"/>
      <c r="H59" s="84">
        <v>573.1</v>
      </c>
      <c r="I59" s="84">
        <v>584.69999999999993</v>
      </c>
      <c r="J59" s="84">
        <v>599.5</v>
      </c>
      <c r="K59" s="84">
        <v>608.79999999999995</v>
      </c>
      <c r="L59" s="84">
        <v>614</v>
      </c>
      <c r="M59" s="84">
        <v>642</v>
      </c>
      <c r="N59" s="84">
        <v>640.5</v>
      </c>
      <c r="O59" s="84">
        <v>673</v>
      </c>
      <c r="P59" s="84">
        <v>679</v>
      </c>
      <c r="Q59" s="84">
        <v>676</v>
      </c>
      <c r="R59" s="84">
        <v>707.40000000000009</v>
      </c>
      <c r="S59" s="84">
        <v>715.9</v>
      </c>
      <c r="T59" s="85">
        <v>722.9</v>
      </c>
    </row>
    <row r="60" spans="1:20" s="41" customFormat="1" ht="15" customHeight="1" x14ac:dyDescent="0.25">
      <c r="A60" s="160"/>
      <c r="B60" s="43" t="s">
        <v>89</v>
      </c>
      <c r="C60" s="97"/>
      <c r="D60" s="97"/>
      <c r="E60" s="97"/>
      <c r="F60" s="97"/>
      <c r="G60" s="97"/>
      <c r="H60" s="84">
        <v>546.4</v>
      </c>
      <c r="I60" s="84">
        <v>518.9</v>
      </c>
      <c r="J60" s="84">
        <v>514.29999999999995</v>
      </c>
      <c r="K60" s="84">
        <v>503.6</v>
      </c>
      <c r="L60" s="84">
        <v>500.7</v>
      </c>
      <c r="M60" s="84">
        <v>509.8</v>
      </c>
      <c r="N60" s="84">
        <v>517.70000000000005</v>
      </c>
      <c r="O60" s="84">
        <v>508.9</v>
      </c>
      <c r="P60" s="84">
        <v>520.20000000000005</v>
      </c>
      <c r="Q60" s="84">
        <v>523.6</v>
      </c>
      <c r="R60" s="84">
        <v>516.6</v>
      </c>
      <c r="S60" s="84">
        <v>535.5</v>
      </c>
      <c r="T60" s="85">
        <v>538.20000000000005</v>
      </c>
    </row>
    <row r="61" spans="1:20" s="41" customFormat="1" ht="15" customHeight="1" x14ac:dyDescent="0.25">
      <c r="A61" s="160"/>
      <c r="B61" s="98" t="s">
        <v>8</v>
      </c>
      <c r="C61" s="97"/>
      <c r="D61" s="97"/>
      <c r="E61" s="97"/>
      <c r="F61" s="97"/>
      <c r="G61" s="97"/>
      <c r="H61" s="99">
        <v>8956.2513108291369</v>
      </c>
      <c r="I61" s="99">
        <v>9240.5082038529563</v>
      </c>
      <c r="J61" s="99">
        <v>9526.0797459181376</v>
      </c>
      <c r="K61" s="99">
        <v>9832.2510935103328</v>
      </c>
      <c r="L61" s="99">
        <v>10127.699383953241</v>
      </c>
      <c r="M61" s="99">
        <v>10431.25170409053</v>
      </c>
      <c r="N61" s="99">
        <v>10729.7207273532</v>
      </c>
      <c r="O61" s="99">
        <v>11049.85294602983</v>
      </c>
      <c r="P61" s="99">
        <v>11391.836717274789</v>
      </c>
      <c r="Q61" s="99">
        <v>11687.55721373903</v>
      </c>
      <c r="R61" s="99">
        <v>12022.343703800119</v>
      </c>
      <c r="S61" s="99">
        <v>12362.584656268929</v>
      </c>
      <c r="T61" s="100">
        <v>12741.082299068081</v>
      </c>
    </row>
    <row r="62" spans="1:20" s="41" customFormat="1" ht="15" customHeight="1" x14ac:dyDescent="0.25">
      <c r="A62" s="161"/>
      <c r="B62" s="101" t="s">
        <v>10</v>
      </c>
      <c r="C62" s="102">
        <v>0</v>
      </c>
      <c r="D62" s="102">
        <v>0</v>
      </c>
      <c r="E62" s="102">
        <v>0</v>
      </c>
      <c r="F62" s="102">
        <v>0</v>
      </c>
      <c r="G62" s="102">
        <v>0</v>
      </c>
      <c r="H62" s="103">
        <v>-1021.0513108291379</v>
      </c>
      <c r="I62" s="103">
        <v>-1412.4082038529559</v>
      </c>
      <c r="J62" s="103">
        <v>-1680.879745918138</v>
      </c>
      <c r="K62" s="103">
        <v>-1918.1510935103331</v>
      </c>
      <c r="L62" s="103">
        <v>-2067.5993839532398</v>
      </c>
      <c r="M62" s="103">
        <v>-2183.151704090526</v>
      </c>
      <c r="N62" s="103">
        <v>-2359.6207273532018</v>
      </c>
      <c r="O62" s="103">
        <v>-2488.2529460298301</v>
      </c>
      <c r="P62" s="103">
        <v>-2627.7367172747872</v>
      </c>
      <c r="Q62" s="103">
        <v>-2829.5572137390309</v>
      </c>
      <c r="R62" s="103">
        <v>-2888.443703800122</v>
      </c>
      <c r="S62" s="103">
        <v>-2988.284656268931</v>
      </c>
      <c r="T62" s="104">
        <v>-3226.482299068075</v>
      </c>
    </row>
    <row r="63" spans="1:20" s="39" customFormat="1" ht="21.75" customHeight="1" x14ac:dyDescent="0.25">
      <c r="A63" s="123" t="s">
        <v>95</v>
      </c>
      <c r="B63" s="124"/>
      <c r="C63" s="112"/>
      <c r="D63" s="112"/>
      <c r="E63" s="112"/>
      <c r="F63" s="112"/>
      <c r="G63" s="112"/>
      <c r="H63" s="112"/>
      <c r="I63" s="112"/>
      <c r="J63" s="112"/>
      <c r="K63" s="112"/>
      <c r="L63" s="112"/>
      <c r="M63" s="112"/>
      <c r="N63" s="112"/>
      <c r="O63" s="112"/>
      <c r="P63" s="112"/>
      <c r="Q63" s="112"/>
      <c r="R63" s="112"/>
      <c r="S63" s="112"/>
      <c r="T63" s="113"/>
    </row>
    <row r="64" spans="1:20" s="41" customFormat="1" ht="15" customHeight="1" x14ac:dyDescent="0.25">
      <c r="A64" s="164" t="s">
        <v>88</v>
      </c>
      <c r="B64" s="114" t="s">
        <v>3</v>
      </c>
      <c r="C64" s="115">
        <v>279877.23684210482</v>
      </c>
      <c r="D64" s="115">
        <v>289719.8947368419</v>
      </c>
      <c r="E64" s="115">
        <v>291920.76315789501</v>
      </c>
      <c r="F64" s="115">
        <v>312707.65789473709</v>
      </c>
      <c r="G64" s="115">
        <v>325211.02631578973</v>
      </c>
      <c r="H64" s="116">
        <v>324988.7215311731</v>
      </c>
      <c r="I64" s="117">
        <v>332165.02406738169</v>
      </c>
      <c r="J64" s="117">
        <v>339226.57918924262</v>
      </c>
      <c r="K64" s="117">
        <v>346161.29405944032</v>
      </c>
      <c r="L64" s="117">
        <v>353550.23014344129</v>
      </c>
      <c r="M64" s="117">
        <v>361254.28954070708</v>
      </c>
      <c r="N64" s="117">
        <v>369061.9281536325</v>
      </c>
      <c r="O64" s="117">
        <v>377216.8136257538</v>
      </c>
      <c r="P64" s="117">
        <v>385646.66467292042</v>
      </c>
      <c r="Q64" s="117">
        <v>394498.8520170828</v>
      </c>
      <c r="R64" s="117">
        <v>403567.57477284479</v>
      </c>
      <c r="S64" s="117">
        <v>413047.61817586102</v>
      </c>
      <c r="T64" s="118">
        <v>422575.38912593218</v>
      </c>
    </row>
    <row r="65" spans="1:20" s="41" customFormat="1" ht="15" customHeight="1" x14ac:dyDescent="0.25">
      <c r="A65" s="163"/>
      <c r="B65" s="44" t="s">
        <v>76</v>
      </c>
      <c r="C65" s="83"/>
      <c r="D65" s="83">
        <v>33426.236842105267</v>
      </c>
      <c r="E65" s="83">
        <v>33616.57894736842</v>
      </c>
      <c r="F65" s="83">
        <v>39868.526315789459</v>
      </c>
      <c r="G65" s="83">
        <v>42719.289473684228</v>
      </c>
      <c r="H65" s="84">
        <v>36770.875714327587</v>
      </c>
      <c r="I65" s="84">
        <v>36813.500264588802</v>
      </c>
      <c r="J65" s="84">
        <v>37258.017147408988</v>
      </c>
      <c r="K65" s="84">
        <v>38014.600033360053</v>
      </c>
      <c r="L65" s="84">
        <v>38729.359298123447</v>
      </c>
      <c r="M65" s="84">
        <v>39483.643596708083</v>
      </c>
      <c r="N65" s="84">
        <v>40081.156978917963</v>
      </c>
      <c r="O65" s="84">
        <v>40847.487863965231</v>
      </c>
      <c r="P65" s="84">
        <v>41502.831202358051</v>
      </c>
      <c r="Q65" s="84">
        <v>42232.78849539283</v>
      </c>
      <c r="R65" s="84">
        <v>42895.692959557608</v>
      </c>
      <c r="S65" s="84">
        <v>43625.001171604788</v>
      </c>
      <c r="T65" s="85">
        <v>44375.873568520547</v>
      </c>
    </row>
    <row r="66" spans="1:20" s="41" customFormat="1" ht="15" customHeight="1" x14ac:dyDescent="0.25">
      <c r="A66" s="163"/>
      <c r="B66" s="43" t="s">
        <v>15</v>
      </c>
      <c r="C66" s="83"/>
      <c r="D66" s="83">
        <v>19544.89473684211</v>
      </c>
      <c r="E66" s="83">
        <v>19115</v>
      </c>
      <c r="F66" s="83">
        <v>21849.36842105263</v>
      </c>
      <c r="G66" s="83">
        <v>24465.526315789481</v>
      </c>
      <c r="H66" s="84">
        <v>20283.2215882573</v>
      </c>
      <c r="I66" s="84">
        <v>20591.494161033239</v>
      </c>
      <c r="J66" s="84">
        <v>20892.709310305221</v>
      </c>
      <c r="K66" s="84">
        <v>21180.817722753371</v>
      </c>
      <c r="L66" s="84">
        <v>21513.306079769009</v>
      </c>
      <c r="M66" s="84">
        <v>21842.583975734819</v>
      </c>
      <c r="N66" s="84">
        <v>22184.09908347001</v>
      </c>
      <c r="O66" s="84">
        <v>22519.766446063211</v>
      </c>
      <c r="P66" s="84">
        <v>22850.69025549174</v>
      </c>
      <c r="Q66" s="84">
        <v>23196.355885398949</v>
      </c>
      <c r="R66" s="84">
        <v>23525.0255056067</v>
      </c>
      <c r="S66" s="84">
        <v>23857.229082741382</v>
      </c>
      <c r="T66" s="85">
        <v>24249.126694887829</v>
      </c>
    </row>
    <row r="67" spans="1:20" s="41" customFormat="1" ht="15" customHeight="1" x14ac:dyDescent="0.25">
      <c r="A67" s="163"/>
      <c r="B67" s="43" t="s">
        <v>16</v>
      </c>
      <c r="C67" s="83"/>
      <c r="D67" s="83">
        <v>13881.34210526316</v>
      </c>
      <c r="E67" s="83">
        <v>14501.578947368411</v>
      </c>
      <c r="F67" s="83">
        <v>18019.157894736829</v>
      </c>
      <c r="G67" s="83">
        <v>18253.763157894751</v>
      </c>
      <c r="H67" s="84">
        <v>16487.654126070291</v>
      </c>
      <c r="I67" s="84">
        <v>16222.006103555559</v>
      </c>
      <c r="J67" s="84">
        <v>16365.30783710377</v>
      </c>
      <c r="K67" s="84">
        <v>16833.782310606679</v>
      </c>
      <c r="L67" s="84">
        <v>17216.053218354438</v>
      </c>
      <c r="M67" s="84">
        <v>17641.059620973261</v>
      </c>
      <c r="N67" s="84">
        <v>17897.057895447939</v>
      </c>
      <c r="O67" s="84">
        <v>18327.721417902019</v>
      </c>
      <c r="P67" s="84">
        <v>18652.140946866319</v>
      </c>
      <c r="Q67" s="84">
        <v>19036.432609993892</v>
      </c>
      <c r="R67" s="84">
        <v>19370.667453950911</v>
      </c>
      <c r="S67" s="84">
        <v>19767.77208886341</v>
      </c>
      <c r="T67" s="85">
        <v>20126.746873632721</v>
      </c>
    </row>
    <row r="68" spans="1:20" s="41" customFormat="1" ht="15" customHeight="1" x14ac:dyDescent="0.25">
      <c r="A68" s="163"/>
      <c r="B68" s="44" t="s">
        <v>79</v>
      </c>
      <c r="C68" s="83">
        <v>24166.789473684221</v>
      </c>
      <c r="D68" s="83">
        <v>28825.973684210519</v>
      </c>
      <c r="E68" s="83">
        <v>25951.921052631591</v>
      </c>
      <c r="F68" s="83">
        <v>34935.210526315823</v>
      </c>
      <c r="G68" s="130">
        <v>34434.810526315778</v>
      </c>
      <c r="H68" s="84">
        <v>29766.617810473181</v>
      </c>
      <c r="I68" s="84">
        <v>30283.945760181599</v>
      </c>
      <c r="J68" s="84">
        <v>30888.079945512069</v>
      </c>
      <c r="K68" s="84">
        <v>31252.302451722331</v>
      </c>
      <c r="L68" s="84">
        <v>31549.68111859453</v>
      </c>
      <c r="M68" s="84">
        <v>32128.786223332831</v>
      </c>
      <c r="N68" s="84">
        <v>32434.68004386915</v>
      </c>
      <c r="O68" s="84">
        <v>32905.758840387287</v>
      </c>
      <c r="P68" s="84">
        <v>33297.869596747179</v>
      </c>
      <c r="Q68" s="84">
        <v>33844.494520280743</v>
      </c>
      <c r="R68" s="84">
        <v>34144.250895713987</v>
      </c>
      <c r="S68" s="84">
        <v>34996.047269798561</v>
      </c>
      <c r="T68" s="85">
        <v>35367.472346220173</v>
      </c>
    </row>
    <row r="69" spans="1:20" s="41" customFormat="1" ht="15" customHeight="1" x14ac:dyDescent="0.25">
      <c r="A69" s="163"/>
      <c r="B69" s="43" t="s">
        <v>19</v>
      </c>
      <c r="C69" s="83"/>
      <c r="D69" s="83"/>
      <c r="E69" s="83"/>
      <c r="F69" s="83"/>
      <c r="G69" s="83"/>
      <c r="H69" s="84">
        <v>16812.838705727419</v>
      </c>
      <c r="I69" s="84">
        <v>17323.583510337899</v>
      </c>
      <c r="J69" s="84">
        <v>17861.784786692369</v>
      </c>
      <c r="K69" s="84">
        <v>18216.65768102639</v>
      </c>
      <c r="L69" s="84">
        <v>18447.26996204535</v>
      </c>
      <c r="M69" s="84">
        <v>18978.312557215559</v>
      </c>
      <c r="N69" s="84">
        <v>19278.92460206258</v>
      </c>
      <c r="O69" s="84">
        <v>19651.301443892229</v>
      </c>
      <c r="P69" s="84">
        <v>20059.959051227052</v>
      </c>
      <c r="Q69" s="84">
        <v>20467.816721208979</v>
      </c>
      <c r="R69" s="84">
        <v>20754.416938333659</v>
      </c>
      <c r="S69" s="84">
        <v>21432.748700172691</v>
      </c>
      <c r="T69" s="85">
        <v>21728.290612900812</v>
      </c>
    </row>
    <row r="70" spans="1:20" s="41" customFormat="1" ht="15" customHeight="1" x14ac:dyDescent="0.25">
      <c r="A70" s="163"/>
      <c r="B70" s="43" t="s">
        <v>89</v>
      </c>
      <c r="C70" s="83"/>
      <c r="D70" s="83"/>
      <c r="E70" s="83"/>
      <c r="F70" s="83"/>
      <c r="G70" s="83"/>
      <c r="H70" s="84">
        <v>12953.77910474575</v>
      </c>
      <c r="I70" s="84">
        <v>12960.3622498437</v>
      </c>
      <c r="J70" s="84">
        <v>13026.295158819699</v>
      </c>
      <c r="K70" s="84">
        <v>13035.64477069593</v>
      </c>
      <c r="L70" s="84">
        <v>13102.41115654918</v>
      </c>
      <c r="M70" s="84">
        <v>13150.47366611727</v>
      </c>
      <c r="N70" s="84">
        <v>13155.75544180657</v>
      </c>
      <c r="O70" s="84">
        <v>13254.45739649507</v>
      </c>
      <c r="P70" s="84">
        <v>13237.91054552013</v>
      </c>
      <c r="Q70" s="84">
        <v>13376.67779907176</v>
      </c>
      <c r="R70" s="84">
        <v>13389.83395738033</v>
      </c>
      <c r="S70" s="84">
        <v>13563.298569625869</v>
      </c>
      <c r="T70" s="85">
        <v>13639.181733319359</v>
      </c>
    </row>
    <row r="71" spans="1:20" s="41" customFormat="1" ht="15" customHeight="1" x14ac:dyDescent="0.25">
      <c r="A71" s="163"/>
      <c r="B71" s="86" t="s">
        <v>8</v>
      </c>
      <c r="C71" s="83"/>
      <c r="D71" s="83"/>
      <c r="E71" s="83"/>
      <c r="F71" s="83"/>
      <c r="G71" s="83"/>
      <c r="H71" s="87">
        <v>334872.7218651977</v>
      </c>
      <c r="I71" s="87">
        <v>348961.80812405102</v>
      </c>
      <c r="J71" s="87">
        <v>363067.94215432642</v>
      </c>
      <c r="K71" s="87">
        <v>374598.84481308522</v>
      </c>
      <c r="L71" s="87">
        <v>386546.73185693187</v>
      </c>
      <c r="M71" s="87">
        <v>398562.84575934068</v>
      </c>
      <c r="N71" s="87">
        <v>411090.01750416262</v>
      </c>
      <c r="O71" s="87">
        <v>423994.21917099901</v>
      </c>
      <c r="P71" s="87">
        <v>437034.67233127658</v>
      </c>
      <c r="Q71" s="87">
        <v>451014.47733503481</v>
      </c>
      <c r="R71" s="87">
        <v>464849.59051945969</v>
      </c>
      <c r="S71" s="87">
        <v>479009.70223096228</v>
      </c>
      <c r="T71" s="88">
        <v>493282.10159118258</v>
      </c>
    </row>
    <row r="72" spans="1:20" s="41" customFormat="1" ht="15" customHeight="1" x14ac:dyDescent="0.25">
      <c r="A72" s="165"/>
      <c r="B72" s="119" t="s">
        <v>10</v>
      </c>
      <c r="C72" s="120">
        <v>0</v>
      </c>
      <c r="D72" s="120">
        <v>0</v>
      </c>
      <c r="E72" s="120">
        <v>0</v>
      </c>
      <c r="F72" s="120">
        <v>0</v>
      </c>
      <c r="G72" s="120">
        <v>0</v>
      </c>
      <c r="H72" s="121">
        <v>-9884.0003340245948</v>
      </c>
      <c r="I72" s="121">
        <v>-16796.78405666929</v>
      </c>
      <c r="J72" s="121">
        <v>-23841.362965083808</v>
      </c>
      <c r="K72" s="121">
        <v>-28437.55075364494</v>
      </c>
      <c r="L72" s="121">
        <v>-32996.501713490557</v>
      </c>
      <c r="M72" s="121">
        <v>-37308.556218633486</v>
      </c>
      <c r="N72" s="121">
        <v>-42028.089350530157</v>
      </c>
      <c r="O72" s="121">
        <v>-46777.405545245201</v>
      </c>
      <c r="P72" s="121">
        <v>-51388.007658356277</v>
      </c>
      <c r="Q72" s="121">
        <v>-56515.625317952014</v>
      </c>
      <c r="R72" s="121">
        <v>-61282.015746614888</v>
      </c>
      <c r="S72" s="121">
        <v>-65962.084055101368</v>
      </c>
      <c r="T72" s="122">
        <v>-70706.712465250443</v>
      </c>
    </row>
    <row r="73" spans="1:20" s="41" customFormat="1" ht="15" customHeight="1" x14ac:dyDescent="0.25">
      <c r="A73" s="159" t="s">
        <v>90</v>
      </c>
      <c r="B73" s="93" t="s">
        <v>3</v>
      </c>
      <c r="C73" s="94">
        <v>161885.73684210479</v>
      </c>
      <c r="D73" s="94">
        <v>166854.6315789471</v>
      </c>
      <c r="E73" s="94">
        <v>165956.39473684231</v>
      </c>
      <c r="F73" s="94">
        <v>174099.92105263189</v>
      </c>
      <c r="G73" s="94">
        <v>179624.50000000009</v>
      </c>
      <c r="H73" s="95">
        <v>182691.06135139611</v>
      </c>
      <c r="I73" s="95">
        <v>188570.21913796189</v>
      </c>
      <c r="J73" s="95">
        <v>193691.67869792631</v>
      </c>
      <c r="K73" s="95">
        <v>198537.57212627129</v>
      </c>
      <c r="L73" s="95">
        <v>203207.3724853294</v>
      </c>
      <c r="M73" s="95">
        <v>207995.6610353516</v>
      </c>
      <c r="N73" s="95">
        <v>212862.8353799308</v>
      </c>
      <c r="O73" s="95">
        <v>217891.06822926289</v>
      </c>
      <c r="P73" s="95">
        <v>223053.98872810349</v>
      </c>
      <c r="Q73" s="95">
        <v>228442.47332496991</v>
      </c>
      <c r="R73" s="95">
        <v>233558.52094841489</v>
      </c>
      <c r="S73" s="95">
        <v>239000.30519991991</v>
      </c>
      <c r="T73" s="96">
        <v>244655.88161753709</v>
      </c>
    </row>
    <row r="74" spans="1:20" s="41" customFormat="1" ht="15" customHeight="1" x14ac:dyDescent="0.25">
      <c r="A74" s="160"/>
      <c r="B74" s="44" t="s">
        <v>76</v>
      </c>
      <c r="C74" s="97"/>
      <c r="D74" s="97">
        <v>19594.315789473691</v>
      </c>
      <c r="E74" s="97">
        <v>18970</v>
      </c>
      <c r="F74" s="97">
        <v>20547.999999999989</v>
      </c>
      <c r="G74" s="97">
        <v>23221.157894736851</v>
      </c>
      <c r="H74" s="84">
        <v>21119.566393978541</v>
      </c>
      <c r="I74" s="84">
        <v>21214.593370561532</v>
      </c>
      <c r="J74" s="84">
        <v>21513.931950992272</v>
      </c>
      <c r="K74" s="84">
        <v>21982.986305791132</v>
      </c>
      <c r="L74" s="84">
        <v>22306.112801425639</v>
      </c>
      <c r="M74" s="84">
        <v>22758.3719791111</v>
      </c>
      <c r="N74" s="84">
        <v>23151.3587247859</v>
      </c>
      <c r="O74" s="84">
        <v>23626.779400584481</v>
      </c>
      <c r="P74" s="84">
        <v>23914.85854595526</v>
      </c>
      <c r="Q74" s="84">
        <v>24330.12759837979</v>
      </c>
      <c r="R74" s="84">
        <v>24693.452466969571</v>
      </c>
      <c r="S74" s="84">
        <v>25199.636384774141</v>
      </c>
      <c r="T74" s="85">
        <v>25648.42540367545</v>
      </c>
    </row>
    <row r="75" spans="1:20" s="41" customFormat="1" ht="15" customHeight="1" x14ac:dyDescent="0.25">
      <c r="A75" s="160"/>
      <c r="B75" s="43" t="s">
        <v>15</v>
      </c>
      <c r="C75" s="97"/>
      <c r="D75" s="97">
        <v>11814.947368421061</v>
      </c>
      <c r="E75" s="97">
        <v>10947.65789473684</v>
      </c>
      <c r="F75" s="97">
        <v>11213.65789473684</v>
      </c>
      <c r="G75" s="97">
        <v>13866.92105263158</v>
      </c>
      <c r="H75" s="84">
        <v>11888.58117921968</v>
      </c>
      <c r="I75" s="84">
        <v>12090.093982909841</v>
      </c>
      <c r="J75" s="84">
        <v>12278.189332858479</v>
      </c>
      <c r="K75" s="84">
        <v>12483.05968353181</v>
      </c>
      <c r="L75" s="84">
        <v>12591.650490133359</v>
      </c>
      <c r="M75" s="84">
        <v>12801.860060418439</v>
      </c>
      <c r="N75" s="84">
        <v>13050.14760132091</v>
      </c>
      <c r="O75" s="84">
        <v>13248.60861660218</v>
      </c>
      <c r="P75" s="84">
        <v>13407.261670498719</v>
      </c>
      <c r="Q75" s="84">
        <v>13598.66082863138</v>
      </c>
      <c r="R75" s="84">
        <v>13797.018582576929</v>
      </c>
      <c r="S75" s="84">
        <v>14045.958025851311</v>
      </c>
      <c r="T75" s="85">
        <v>14274.744220464911</v>
      </c>
    </row>
    <row r="76" spans="1:20" s="41" customFormat="1" ht="15" customHeight="1" x14ac:dyDescent="0.25">
      <c r="A76" s="160"/>
      <c r="B76" s="43" t="s">
        <v>16</v>
      </c>
      <c r="C76" s="97"/>
      <c r="D76" s="97">
        <v>7779.3684210526317</v>
      </c>
      <c r="E76" s="97">
        <v>8022.3421052631593</v>
      </c>
      <c r="F76" s="97">
        <v>9334.3421052631547</v>
      </c>
      <c r="G76" s="97">
        <v>9354.236842105267</v>
      </c>
      <c r="H76" s="84">
        <v>9230.9852147588608</v>
      </c>
      <c r="I76" s="84">
        <v>9124.4993876516946</v>
      </c>
      <c r="J76" s="84">
        <v>9235.7426181337887</v>
      </c>
      <c r="K76" s="84">
        <v>9499.9266222593233</v>
      </c>
      <c r="L76" s="84">
        <v>9714.46231129228</v>
      </c>
      <c r="M76" s="84">
        <v>9956.5119186926622</v>
      </c>
      <c r="N76" s="84">
        <v>10101.21112346498</v>
      </c>
      <c r="O76" s="84">
        <v>10378.17078398231</v>
      </c>
      <c r="P76" s="84">
        <v>10507.596875456549</v>
      </c>
      <c r="Q76" s="84">
        <v>10731.466769748409</v>
      </c>
      <c r="R76" s="84">
        <v>10896.43388439264</v>
      </c>
      <c r="S76" s="84">
        <v>11153.678358922831</v>
      </c>
      <c r="T76" s="85">
        <v>11373.68118321054</v>
      </c>
    </row>
    <row r="77" spans="1:20" s="41" customFormat="1" ht="15" customHeight="1" x14ac:dyDescent="0.25">
      <c r="A77" s="160"/>
      <c r="B77" s="44" t="s">
        <v>79</v>
      </c>
      <c r="C77" s="97">
        <v>13454.657894736851</v>
      </c>
      <c r="D77" s="97">
        <v>15690.6052631579</v>
      </c>
      <c r="E77" s="97">
        <v>13900.26315789474</v>
      </c>
      <c r="F77" s="97">
        <v>18703.105263157919</v>
      </c>
      <c r="G77" s="130">
        <v>18392.060526315789</v>
      </c>
      <c r="H77" s="84">
        <v>16144.778506107419</v>
      </c>
      <c r="I77" s="84">
        <v>16645.13436342782</v>
      </c>
      <c r="J77" s="84">
        <v>17097.22481328158</v>
      </c>
      <c r="K77" s="84">
        <v>17334.399250343289</v>
      </c>
      <c r="L77" s="84">
        <v>17589.905466794891</v>
      </c>
      <c r="M77" s="84">
        <v>17895.674259779829</v>
      </c>
      <c r="N77" s="84">
        <v>18063.42107109787</v>
      </c>
      <c r="O77" s="84">
        <v>18357.132042884699</v>
      </c>
      <c r="P77" s="84">
        <v>18555.195454534631</v>
      </c>
      <c r="Q77" s="84">
        <v>18881.998910122969</v>
      </c>
      <c r="R77" s="84">
        <v>19056.462168213959</v>
      </c>
      <c r="S77" s="84">
        <v>19578.41051891596</v>
      </c>
      <c r="T77" s="85">
        <v>19760.67122430466</v>
      </c>
    </row>
    <row r="78" spans="1:20" s="41" customFormat="1" ht="15" customHeight="1" x14ac:dyDescent="0.25">
      <c r="A78" s="160"/>
      <c r="B78" s="43" t="s">
        <v>19</v>
      </c>
      <c r="C78" s="97"/>
      <c r="D78" s="97"/>
      <c r="E78" s="97"/>
      <c r="F78" s="97"/>
      <c r="G78" s="97"/>
      <c r="H78" s="84">
        <v>9756.3091979349447</v>
      </c>
      <c r="I78" s="84">
        <v>10065.068090563151</v>
      </c>
      <c r="J78" s="84">
        <v>10414.825288511391</v>
      </c>
      <c r="K78" s="84">
        <v>10624.30169035477</v>
      </c>
      <c r="L78" s="84">
        <v>10762.5901985131</v>
      </c>
      <c r="M78" s="84">
        <v>11073.563145021561</v>
      </c>
      <c r="N78" s="84">
        <v>11197.69113555094</v>
      </c>
      <c r="O78" s="84">
        <v>11405.07483253781</v>
      </c>
      <c r="P78" s="84">
        <v>11630.034157669839</v>
      </c>
      <c r="Q78" s="84">
        <v>11865.815302017119</v>
      </c>
      <c r="R78" s="84">
        <v>12015.594672274659</v>
      </c>
      <c r="S78" s="84">
        <v>12440.229541649451</v>
      </c>
      <c r="T78" s="85">
        <v>12603.499186418319</v>
      </c>
    </row>
    <row r="79" spans="1:20" s="41" customFormat="1" ht="15" customHeight="1" x14ac:dyDescent="0.25">
      <c r="A79" s="160"/>
      <c r="B79" s="43" t="s">
        <v>89</v>
      </c>
      <c r="C79" s="97"/>
      <c r="D79" s="97"/>
      <c r="E79" s="97"/>
      <c r="F79" s="97"/>
      <c r="G79" s="97"/>
      <c r="H79" s="84">
        <v>6388.4693081724718</v>
      </c>
      <c r="I79" s="84">
        <v>6580.0662728646657</v>
      </c>
      <c r="J79" s="84">
        <v>6682.3995247701841</v>
      </c>
      <c r="K79" s="84">
        <v>6710.0975599885114</v>
      </c>
      <c r="L79" s="84">
        <v>6827.315268281789</v>
      </c>
      <c r="M79" s="84">
        <v>6822.1111147582733</v>
      </c>
      <c r="N79" s="84">
        <v>6865.7299355469331</v>
      </c>
      <c r="O79" s="84">
        <v>6952.0572103468912</v>
      </c>
      <c r="P79" s="84">
        <v>6925.1612968647914</v>
      </c>
      <c r="Q79" s="84">
        <v>7016.1836081058527</v>
      </c>
      <c r="R79" s="84">
        <v>7040.8674959392984</v>
      </c>
      <c r="S79" s="84">
        <v>7138.1809772665183</v>
      </c>
      <c r="T79" s="85">
        <v>7157.172037886332</v>
      </c>
    </row>
    <row r="80" spans="1:20" s="41" customFormat="1" ht="15" customHeight="1" x14ac:dyDescent="0.25">
      <c r="A80" s="160"/>
      <c r="B80" s="98" t="s">
        <v>8</v>
      </c>
      <c r="C80" s="97"/>
      <c r="D80" s="97"/>
      <c r="E80" s="97"/>
      <c r="F80" s="97"/>
      <c r="G80" s="97"/>
      <c r="H80" s="99">
        <v>184933.23873102479</v>
      </c>
      <c r="I80" s="99">
        <v>190919.73765086051</v>
      </c>
      <c r="J80" s="99">
        <v>197080.6019051511</v>
      </c>
      <c r="K80" s="99">
        <v>203729.04819909361</v>
      </c>
      <c r="L80" s="99">
        <v>210493.13414556981</v>
      </c>
      <c r="M80" s="99">
        <v>217393.8441292074</v>
      </c>
      <c r="N80" s="99">
        <v>224521.55121464611</v>
      </c>
      <c r="O80" s="99">
        <v>231887.50275649529</v>
      </c>
      <c r="P80" s="99">
        <v>239308.50163207791</v>
      </c>
      <c r="Q80" s="99">
        <v>247088.90990625109</v>
      </c>
      <c r="R80" s="99">
        <v>254915.83394797691</v>
      </c>
      <c r="S80" s="99">
        <v>263081.01365331752</v>
      </c>
      <c r="T80" s="100">
        <v>271320.48255623953</v>
      </c>
    </row>
    <row r="81" spans="1:20" s="41" customFormat="1" ht="15" customHeight="1" x14ac:dyDescent="0.25">
      <c r="A81" s="161"/>
      <c r="B81" s="101" t="s">
        <v>10</v>
      </c>
      <c r="C81" s="102">
        <v>0</v>
      </c>
      <c r="D81" s="102">
        <v>0</v>
      </c>
      <c r="E81" s="102">
        <v>0</v>
      </c>
      <c r="F81" s="102">
        <v>0</v>
      </c>
      <c r="G81" s="102">
        <v>0</v>
      </c>
      <c r="H81" s="103">
        <v>-2242.1773796286761</v>
      </c>
      <c r="I81" s="103">
        <v>-2349.518512898554</v>
      </c>
      <c r="J81" s="103">
        <v>-3388.9232072248451</v>
      </c>
      <c r="K81" s="103">
        <v>-5191.4760728222464</v>
      </c>
      <c r="L81" s="103">
        <v>-7285.7616602404314</v>
      </c>
      <c r="M81" s="103">
        <v>-9398.1830938557941</v>
      </c>
      <c r="N81" s="103">
        <v>-11658.71583471532</v>
      </c>
      <c r="O81" s="103">
        <v>-13996.43452723233</v>
      </c>
      <c r="P81" s="103">
        <v>-16254.51290397445</v>
      </c>
      <c r="Q81" s="103">
        <v>-18646.436581281181</v>
      </c>
      <c r="R81" s="103">
        <v>-21357.312999561989</v>
      </c>
      <c r="S81" s="103">
        <v>-24080.708453397619</v>
      </c>
      <c r="T81" s="104">
        <v>-26664.60093870234</v>
      </c>
    </row>
    <row r="82" spans="1:20" s="39" customFormat="1" ht="15" customHeight="1" x14ac:dyDescent="0.25">
      <c r="A82" s="159" t="s">
        <v>91</v>
      </c>
      <c r="B82" s="93" t="s">
        <v>3</v>
      </c>
      <c r="C82" s="94">
        <v>47895.236842105238</v>
      </c>
      <c r="D82" s="94">
        <v>49757.500000000029</v>
      </c>
      <c r="E82" s="94">
        <v>50294.421052631529</v>
      </c>
      <c r="F82" s="94">
        <v>58938.763157894697</v>
      </c>
      <c r="G82" s="94">
        <v>63137.842105263197</v>
      </c>
      <c r="H82" s="95">
        <v>59628.445510722377</v>
      </c>
      <c r="I82" s="95">
        <v>59135.205831497267</v>
      </c>
      <c r="J82" s="95">
        <v>59406.66120966358</v>
      </c>
      <c r="K82" s="95">
        <v>59972.155879877457</v>
      </c>
      <c r="L82" s="95">
        <v>60815.164061050047</v>
      </c>
      <c r="M82" s="95">
        <v>61851.587166425707</v>
      </c>
      <c r="N82" s="95">
        <v>63101.569581037496</v>
      </c>
      <c r="O82" s="95">
        <v>64267.242638235068</v>
      </c>
      <c r="P82" s="95">
        <v>65571.944489594083</v>
      </c>
      <c r="Q82" s="95">
        <v>67150.803591001619</v>
      </c>
      <c r="R82" s="95">
        <v>68854.479549880794</v>
      </c>
      <c r="S82" s="95">
        <v>70575.475045233979</v>
      </c>
      <c r="T82" s="96">
        <v>72269.164403205854</v>
      </c>
    </row>
    <row r="83" spans="1:20" s="39" customFormat="1" ht="15" customHeight="1" x14ac:dyDescent="0.25">
      <c r="A83" s="160"/>
      <c r="B83" s="44" t="s">
        <v>76</v>
      </c>
      <c r="C83" s="97"/>
      <c r="D83" s="97">
        <v>4754.7631578947348</v>
      </c>
      <c r="E83" s="97">
        <v>5036.7894736842081</v>
      </c>
      <c r="F83" s="97">
        <v>7534.6052631578868</v>
      </c>
      <c r="G83" s="97">
        <v>7535.6315789473738</v>
      </c>
      <c r="H83" s="84">
        <v>5337.4761578894886</v>
      </c>
      <c r="I83" s="84">
        <v>5382.5871988557556</v>
      </c>
      <c r="J83" s="84">
        <v>5472.3361673376439</v>
      </c>
      <c r="K83" s="84">
        <v>5537.6948873754582</v>
      </c>
      <c r="L83" s="84">
        <v>5634.3762449635751</v>
      </c>
      <c r="M83" s="84">
        <v>5712.4294243808681</v>
      </c>
      <c r="N83" s="84">
        <v>5854.2631896686526</v>
      </c>
      <c r="O83" s="84">
        <v>5911.8210832203567</v>
      </c>
      <c r="P83" s="84">
        <v>6062.3167243506432</v>
      </c>
      <c r="Q83" s="84">
        <v>6203.0635991566032</v>
      </c>
      <c r="R83" s="84">
        <v>6286.9549167243249</v>
      </c>
      <c r="S83" s="84">
        <v>6324.2902625974011</v>
      </c>
      <c r="T83" s="85">
        <v>6491.9220097265406</v>
      </c>
    </row>
    <row r="84" spans="1:20" s="39" customFormat="1" ht="15" customHeight="1" x14ac:dyDescent="0.25">
      <c r="A84" s="160"/>
      <c r="B84" s="43" t="s">
        <v>15</v>
      </c>
      <c r="C84" s="97"/>
      <c r="D84" s="97">
        <v>2097.71052631579</v>
      </c>
      <c r="E84" s="97">
        <v>2179.394736842105</v>
      </c>
      <c r="F84" s="97">
        <v>3263.315789473681</v>
      </c>
      <c r="G84" s="97">
        <v>3262.6842105263181</v>
      </c>
      <c r="H84" s="84">
        <v>2311.756833159493</v>
      </c>
      <c r="I84" s="84">
        <v>2332.1318510214578</v>
      </c>
      <c r="J84" s="84">
        <v>2378.2504755410232</v>
      </c>
      <c r="K84" s="84">
        <v>2399.4478271328699</v>
      </c>
      <c r="L84" s="84">
        <v>2432.1715413637298</v>
      </c>
      <c r="M84" s="84">
        <v>2458.5949848339792</v>
      </c>
      <c r="N84" s="84">
        <v>2522.3505209469422</v>
      </c>
      <c r="O84" s="84">
        <v>2534.0898464563202</v>
      </c>
      <c r="P84" s="84">
        <v>2591.8722854280099</v>
      </c>
      <c r="Q84" s="84">
        <v>2660.9482649604538</v>
      </c>
      <c r="R84" s="84">
        <v>2668.6246855401082</v>
      </c>
      <c r="S84" s="84">
        <v>2676.2536847897809</v>
      </c>
      <c r="T84" s="85">
        <v>2743.5450538288501</v>
      </c>
    </row>
    <row r="85" spans="1:20" s="39" customFormat="1" ht="15" customHeight="1" x14ac:dyDescent="0.25">
      <c r="A85" s="160"/>
      <c r="B85" s="43" t="s">
        <v>16</v>
      </c>
      <c r="C85" s="97"/>
      <c r="D85" s="97">
        <v>2657.0526315789448</v>
      </c>
      <c r="E85" s="97">
        <v>2857.3947368421032</v>
      </c>
      <c r="F85" s="97">
        <v>4271.2894736842063</v>
      </c>
      <c r="G85" s="97">
        <v>4272.9473684210552</v>
      </c>
      <c r="H85" s="84">
        <v>3025.7193247299952</v>
      </c>
      <c r="I85" s="84">
        <v>3050.4553478342991</v>
      </c>
      <c r="J85" s="84">
        <v>3094.0856917966221</v>
      </c>
      <c r="K85" s="84">
        <v>3138.2470602425892</v>
      </c>
      <c r="L85" s="84">
        <v>3202.2047035998462</v>
      </c>
      <c r="M85" s="84">
        <v>3253.8344395468898</v>
      </c>
      <c r="N85" s="84">
        <v>3331.9126687217108</v>
      </c>
      <c r="O85" s="84">
        <v>3377.731236764037</v>
      </c>
      <c r="P85" s="84">
        <v>3470.4444389226319</v>
      </c>
      <c r="Q85" s="84">
        <v>3542.1153341961499</v>
      </c>
      <c r="R85" s="84">
        <v>3618.3302311842181</v>
      </c>
      <c r="S85" s="84">
        <v>3648.0365778076198</v>
      </c>
      <c r="T85" s="85">
        <v>3748.376955897691</v>
      </c>
    </row>
    <row r="86" spans="1:20" s="39" customFormat="1" ht="15" customHeight="1" x14ac:dyDescent="0.25">
      <c r="A86" s="160"/>
      <c r="B86" s="44" t="s">
        <v>79</v>
      </c>
      <c r="C86" s="97">
        <v>4378.4210526315837</v>
      </c>
      <c r="D86" s="97">
        <v>5558.4736842105212</v>
      </c>
      <c r="E86" s="97">
        <v>4924.5263157894742</v>
      </c>
      <c r="F86" s="97">
        <v>7196.6842105263204</v>
      </c>
      <c r="G86" s="130">
        <v>7416.855263157895</v>
      </c>
      <c r="H86" s="84">
        <v>6026.9027076367001</v>
      </c>
      <c r="I86" s="84">
        <v>5924.7220896476601</v>
      </c>
      <c r="J86" s="84">
        <v>5979.9599570288447</v>
      </c>
      <c r="K86" s="84">
        <v>5997.5888893699193</v>
      </c>
      <c r="L86" s="84">
        <v>6007.3116887264769</v>
      </c>
      <c r="M86" s="84">
        <v>6065.1990512047514</v>
      </c>
      <c r="N86" s="84">
        <v>6164.1342696612546</v>
      </c>
      <c r="O86" s="84">
        <v>6220.5729720818372</v>
      </c>
      <c r="P86" s="84">
        <v>6335.8065749818816</v>
      </c>
      <c r="Q86" s="84">
        <v>6398.4280084077609</v>
      </c>
      <c r="R86" s="84">
        <v>6485.4195215478894</v>
      </c>
      <c r="S86" s="84">
        <v>6642.9643101370384</v>
      </c>
      <c r="T86" s="85">
        <v>6726.631584149929</v>
      </c>
    </row>
    <row r="87" spans="1:20" s="39" customFormat="1" ht="15" customHeight="1" x14ac:dyDescent="0.25">
      <c r="A87" s="160"/>
      <c r="B87" s="43" t="s">
        <v>19</v>
      </c>
      <c r="C87" s="97"/>
      <c r="D87" s="97"/>
      <c r="E87" s="97"/>
      <c r="F87" s="97"/>
      <c r="G87" s="97"/>
      <c r="H87" s="84">
        <v>3227.2961166794448</v>
      </c>
      <c r="I87" s="84">
        <v>3246.625140736116</v>
      </c>
      <c r="J87" s="84">
        <v>3310.2439741524399</v>
      </c>
      <c r="K87" s="84">
        <v>3356.8024624797899</v>
      </c>
      <c r="L87" s="84">
        <v>3394.123960960223</v>
      </c>
      <c r="M87" s="84">
        <v>3453.0452180957168</v>
      </c>
      <c r="N87" s="84">
        <v>3549.621354831243</v>
      </c>
      <c r="O87" s="84">
        <v>3621.2958376653291</v>
      </c>
      <c r="P87" s="84">
        <v>3710.8147425970451</v>
      </c>
      <c r="Q87" s="84">
        <v>3756.178511187235</v>
      </c>
      <c r="R87" s="84">
        <v>3831.7836590475249</v>
      </c>
      <c r="S87" s="84">
        <v>3961.1057835892439</v>
      </c>
      <c r="T87" s="85">
        <v>4006.0242628040692</v>
      </c>
    </row>
    <row r="88" spans="1:20" s="39" customFormat="1" ht="15" customHeight="1" x14ac:dyDescent="0.25">
      <c r="A88" s="160"/>
      <c r="B88" s="43" t="s">
        <v>89</v>
      </c>
      <c r="C88" s="97"/>
      <c r="D88" s="97"/>
      <c r="E88" s="97"/>
      <c r="F88" s="97"/>
      <c r="G88" s="97"/>
      <c r="H88" s="84">
        <v>2799.6065909572549</v>
      </c>
      <c r="I88" s="84">
        <v>2678.096948911545</v>
      </c>
      <c r="J88" s="84">
        <v>2669.7159828764052</v>
      </c>
      <c r="K88" s="84">
        <v>2640.786426890129</v>
      </c>
      <c r="L88" s="84">
        <v>2613.1877277662529</v>
      </c>
      <c r="M88" s="84">
        <v>2612.153833109036</v>
      </c>
      <c r="N88" s="84">
        <v>2614.5129148300111</v>
      </c>
      <c r="O88" s="84">
        <v>2599.277134416508</v>
      </c>
      <c r="P88" s="84">
        <v>2624.9918323848378</v>
      </c>
      <c r="Q88" s="84">
        <v>2642.2494972205259</v>
      </c>
      <c r="R88" s="84">
        <v>2653.6358625003641</v>
      </c>
      <c r="S88" s="84">
        <v>2681.8585265477941</v>
      </c>
      <c r="T88" s="85">
        <v>2720.6073213458608</v>
      </c>
    </row>
    <row r="89" spans="1:20" s="39" customFormat="1" ht="15" customHeight="1" x14ac:dyDescent="0.25">
      <c r="A89" s="160"/>
      <c r="B89" s="98" t="s">
        <v>8</v>
      </c>
      <c r="C89" s="97"/>
      <c r="D89" s="97"/>
      <c r="E89" s="97"/>
      <c r="F89" s="97"/>
      <c r="G89" s="97"/>
      <c r="H89" s="99">
        <v>64933.478018304872</v>
      </c>
      <c r="I89" s="99">
        <v>66924.447568059928</v>
      </c>
      <c r="J89" s="99">
        <v>68979.663744586374</v>
      </c>
      <c r="K89" s="99">
        <v>71197.957944482172</v>
      </c>
      <c r="L89" s="99">
        <v>73459.806778349855</v>
      </c>
      <c r="M89" s="99">
        <v>75773.330396890087</v>
      </c>
      <c r="N89" s="99">
        <v>78172.113134250627</v>
      </c>
      <c r="O89" s="99">
        <v>80644.1585584235</v>
      </c>
      <c r="P89" s="99">
        <v>83169.558076594039</v>
      </c>
      <c r="Q89" s="99">
        <v>85786.13597275049</v>
      </c>
      <c r="R89" s="99">
        <v>88444.669543763099</v>
      </c>
      <c r="S89" s="99">
        <v>91215.71637561018</v>
      </c>
      <c r="T89" s="100">
        <v>94033.785025617981</v>
      </c>
    </row>
    <row r="90" spans="1:20" s="39" customFormat="1" ht="15" customHeight="1" x14ac:dyDescent="0.25">
      <c r="A90" s="161"/>
      <c r="B90" s="101" t="s">
        <v>10</v>
      </c>
      <c r="C90" s="102">
        <v>0</v>
      </c>
      <c r="D90" s="102">
        <v>0</v>
      </c>
      <c r="E90" s="102">
        <v>0</v>
      </c>
      <c r="F90" s="102">
        <v>0</v>
      </c>
      <c r="G90" s="102">
        <v>0</v>
      </c>
      <c r="H90" s="103">
        <v>-5305.0325075824894</v>
      </c>
      <c r="I90" s="103">
        <v>-7789.2417365626616</v>
      </c>
      <c r="J90" s="103">
        <v>-9573.0025349227872</v>
      </c>
      <c r="K90" s="103">
        <v>-11225.80206460471</v>
      </c>
      <c r="L90" s="103">
        <v>-12644.64271729979</v>
      </c>
      <c r="M90" s="103">
        <v>-13921.74323046437</v>
      </c>
      <c r="N90" s="103">
        <v>-15070.54355321312</v>
      </c>
      <c r="O90" s="103">
        <v>-16376.91592018843</v>
      </c>
      <c r="P90" s="103">
        <v>-17597.613586999949</v>
      </c>
      <c r="Q90" s="103">
        <v>-18635.332381748882</v>
      </c>
      <c r="R90" s="103">
        <v>-19590.189993882312</v>
      </c>
      <c r="S90" s="103">
        <v>-20640.2413303762</v>
      </c>
      <c r="T90" s="104">
        <v>-21764.620622412131</v>
      </c>
    </row>
    <row r="91" spans="1:20" s="41" customFormat="1" ht="15" customHeight="1" x14ac:dyDescent="0.25">
      <c r="A91" s="159" t="s">
        <v>92</v>
      </c>
      <c r="B91" s="93" t="s">
        <v>3</v>
      </c>
      <c r="C91" s="94">
        <v>40974.289473684199</v>
      </c>
      <c r="D91" s="94">
        <v>42784.236842105303</v>
      </c>
      <c r="E91" s="94">
        <v>44344.131578947403</v>
      </c>
      <c r="F91" s="94">
        <v>47264.789473684199</v>
      </c>
      <c r="G91" s="94">
        <v>48755.236842105303</v>
      </c>
      <c r="H91" s="95">
        <v>49143.428731861713</v>
      </c>
      <c r="I91" s="95">
        <v>50231.659039451421</v>
      </c>
      <c r="J91" s="95">
        <v>51161.60505044942</v>
      </c>
      <c r="K91" s="95">
        <v>51978.820631010043</v>
      </c>
      <c r="L91" s="95">
        <v>53013.472302820388</v>
      </c>
      <c r="M91" s="95">
        <v>53994.569805259976</v>
      </c>
      <c r="N91" s="95">
        <v>54823.177219120131</v>
      </c>
      <c r="O91" s="95">
        <v>55838.194706850198</v>
      </c>
      <c r="P91" s="95">
        <v>56928.601698220788</v>
      </c>
      <c r="Q91" s="95">
        <v>57973.862055371588</v>
      </c>
      <c r="R91" s="95">
        <v>59191.818258831743</v>
      </c>
      <c r="S91" s="95">
        <v>60450.277500474971</v>
      </c>
      <c r="T91" s="96">
        <v>61710.723394233697</v>
      </c>
    </row>
    <row r="92" spans="1:20" s="41" customFormat="1" ht="15" customHeight="1" x14ac:dyDescent="0.25">
      <c r="A92" s="160"/>
      <c r="B92" s="44" t="s">
        <v>76</v>
      </c>
      <c r="C92" s="97"/>
      <c r="D92" s="97">
        <v>5989.7631578947412</v>
      </c>
      <c r="E92" s="97">
        <v>6459.7368421052606</v>
      </c>
      <c r="F92" s="97">
        <v>8000.1842105263158</v>
      </c>
      <c r="G92" s="97">
        <v>7924.2894736842136</v>
      </c>
      <c r="H92" s="84">
        <v>6974.4058591610501</v>
      </c>
      <c r="I92" s="84">
        <v>6894.0477056673717</v>
      </c>
      <c r="J92" s="84">
        <v>6906.7068130032667</v>
      </c>
      <c r="K92" s="84">
        <v>7037.5133055908254</v>
      </c>
      <c r="L92" s="84">
        <v>7248.2443842792809</v>
      </c>
      <c r="M92" s="84">
        <v>7374.6126639724034</v>
      </c>
      <c r="N92" s="84">
        <v>7395.8276177346597</v>
      </c>
      <c r="O92" s="84">
        <v>7530.4681020089147</v>
      </c>
      <c r="P92" s="84">
        <v>7670.6514373129075</v>
      </c>
      <c r="Q92" s="84">
        <v>7830.3369398493551</v>
      </c>
      <c r="R92" s="84">
        <v>7940.5187997057546</v>
      </c>
      <c r="S92" s="84">
        <v>8034.8521382709387</v>
      </c>
      <c r="T92" s="85">
        <v>8151.1402408867853</v>
      </c>
    </row>
    <row r="93" spans="1:20" s="41" customFormat="1" ht="15" customHeight="1" x14ac:dyDescent="0.25">
      <c r="A93" s="160"/>
      <c r="B93" s="43" t="s">
        <v>15</v>
      </c>
      <c r="C93" s="97"/>
      <c r="D93" s="97">
        <v>4007.131578947372</v>
      </c>
      <c r="E93" s="97">
        <v>4318.6052631578968</v>
      </c>
      <c r="F93" s="97">
        <v>5513.3157894736842</v>
      </c>
      <c r="G93" s="97">
        <v>5329.210526315791</v>
      </c>
      <c r="H93" s="84">
        <v>4447.7066763247476</v>
      </c>
      <c r="I93" s="84">
        <v>4530.5842301236826</v>
      </c>
      <c r="J93" s="84">
        <v>4569.7406154672244</v>
      </c>
      <c r="K93" s="84">
        <v>4614.1425760899983</v>
      </c>
      <c r="L93" s="84">
        <v>4766.8351298770394</v>
      </c>
      <c r="M93" s="84">
        <v>4830.1657836810091</v>
      </c>
      <c r="N93" s="84">
        <v>4850.7608266114266</v>
      </c>
      <c r="O93" s="84">
        <v>4927.4133223550452</v>
      </c>
      <c r="P93" s="84">
        <v>5017.6495438237544</v>
      </c>
      <c r="Q93" s="84">
        <v>5100.2495120094154</v>
      </c>
      <c r="R93" s="84">
        <v>5165.2714894821693</v>
      </c>
      <c r="S93" s="84">
        <v>5220.5147732439063</v>
      </c>
      <c r="T93" s="85">
        <v>5303.0326933005781</v>
      </c>
    </row>
    <row r="94" spans="1:20" s="41" customFormat="1" ht="15" customHeight="1" x14ac:dyDescent="0.25">
      <c r="A94" s="160"/>
      <c r="B94" s="43" t="s">
        <v>16</v>
      </c>
      <c r="C94" s="97"/>
      <c r="D94" s="97">
        <v>1982.6315789473699</v>
      </c>
      <c r="E94" s="97">
        <v>2141.1315789473638</v>
      </c>
      <c r="F94" s="97">
        <v>2486.8684210526321</v>
      </c>
      <c r="G94" s="97">
        <v>2595.0789473684222</v>
      </c>
      <c r="H94" s="84">
        <v>2526.699182836302</v>
      </c>
      <c r="I94" s="84">
        <v>2363.46347554369</v>
      </c>
      <c r="J94" s="84">
        <v>2336.9661975360409</v>
      </c>
      <c r="K94" s="84">
        <v>2423.3707295008271</v>
      </c>
      <c r="L94" s="84">
        <v>2481.4092544022419</v>
      </c>
      <c r="M94" s="84">
        <v>2544.4468802913939</v>
      </c>
      <c r="N94" s="84">
        <v>2545.0667911232322</v>
      </c>
      <c r="O94" s="84">
        <v>2603.054779653869</v>
      </c>
      <c r="P94" s="84">
        <v>2653.0018934891532</v>
      </c>
      <c r="Q94" s="84">
        <v>2730.0874278399401</v>
      </c>
      <c r="R94" s="84">
        <v>2775.2473102235849</v>
      </c>
      <c r="S94" s="84">
        <v>2814.3373650270328</v>
      </c>
      <c r="T94" s="85">
        <v>2848.1075475862071</v>
      </c>
    </row>
    <row r="95" spans="1:20" s="41" customFormat="1" ht="15" customHeight="1" x14ac:dyDescent="0.25">
      <c r="A95" s="160"/>
      <c r="B95" s="44" t="s">
        <v>79</v>
      </c>
      <c r="C95" s="97">
        <v>3797.4736842105281</v>
      </c>
      <c r="D95" s="97">
        <v>4546.2894736842063</v>
      </c>
      <c r="E95" s="97">
        <v>4366.6578947368498</v>
      </c>
      <c r="F95" s="97">
        <v>5324.4210526315801</v>
      </c>
      <c r="G95" s="130">
        <v>5029.0447368421046</v>
      </c>
      <c r="H95" s="84">
        <v>4410.745560886493</v>
      </c>
      <c r="I95" s="84">
        <v>4479.5719904924299</v>
      </c>
      <c r="J95" s="84">
        <v>4505.7819138698533</v>
      </c>
      <c r="K95" s="84">
        <v>4555.459855510594</v>
      </c>
      <c r="L95" s="84">
        <v>4578.0670683538801</v>
      </c>
      <c r="M95" s="84">
        <v>4672.3705805236477</v>
      </c>
      <c r="N95" s="84">
        <v>4682.031704615998</v>
      </c>
      <c r="O95" s="84">
        <v>4755.8606350696691</v>
      </c>
      <c r="P95" s="84">
        <v>4785.9638979172532</v>
      </c>
      <c r="Q95" s="84">
        <v>4872.6077608240121</v>
      </c>
      <c r="R95" s="84">
        <v>4872.800831362063</v>
      </c>
      <c r="S95" s="84">
        <v>4982.9270762413726</v>
      </c>
      <c r="T95" s="85">
        <v>5034.6402881626263</v>
      </c>
    </row>
    <row r="96" spans="1:20" s="41" customFormat="1" ht="15" customHeight="1" x14ac:dyDescent="0.25">
      <c r="A96" s="160"/>
      <c r="B96" s="43" t="s">
        <v>19</v>
      </c>
      <c r="C96" s="97"/>
      <c r="D96" s="97"/>
      <c r="E96" s="97"/>
      <c r="F96" s="97"/>
      <c r="G96" s="97"/>
      <c r="H96" s="84">
        <v>2289.2582495425149</v>
      </c>
      <c r="I96" s="84">
        <v>2359.8229676227579</v>
      </c>
      <c r="J96" s="84">
        <v>2430.1066106047142</v>
      </c>
      <c r="K96" s="84">
        <v>2459.8388909043961</v>
      </c>
      <c r="L96" s="84">
        <v>2503.565586317181</v>
      </c>
      <c r="M96" s="84">
        <v>2564.7073949319329</v>
      </c>
      <c r="N96" s="84">
        <v>2619.481096504624</v>
      </c>
      <c r="O96" s="84">
        <v>2660.8267564502412</v>
      </c>
      <c r="P96" s="84">
        <v>2715.3576508052611</v>
      </c>
      <c r="Q96" s="84">
        <v>2784.9731891918359</v>
      </c>
      <c r="R96" s="84">
        <v>2800.8772882321732</v>
      </c>
      <c r="S96" s="84">
        <v>2893.4831438329379</v>
      </c>
      <c r="T96" s="85">
        <v>2940.3559118735679</v>
      </c>
    </row>
    <row r="97" spans="1:20" s="41" customFormat="1" ht="15" customHeight="1" x14ac:dyDescent="0.25">
      <c r="A97" s="160"/>
      <c r="B97" s="43" t="s">
        <v>89</v>
      </c>
      <c r="C97" s="97"/>
      <c r="D97" s="97"/>
      <c r="E97" s="97"/>
      <c r="F97" s="97"/>
      <c r="G97" s="97"/>
      <c r="H97" s="84">
        <v>2121.487311343978</v>
      </c>
      <c r="I97" s="84">
        <v>2119.749022869672</v>
      </c>
      <c r="J97" s="84">
        <v>2075.67530326514</v>
      </c>
      <c r="K97" s="84">
        <v>2095.620964606198</v>
      </c>
      <c r="L97" s="84">
        <v>2074.5014820366991</v>
      </c>
      <c r="M97" s="84">
        <v>2107.663185591714</v>
      </c>
      <c r="N97" s="84">
        <v>2062.550608111374</v>
      </c>
      <c r="O97" s="84">
        <v>2095.0338786194279</v>
      </c>
      <c r="P97" s="84">
        <v>2070.6062471119931</v>
      </c>
      <c r="Q97" s="84">
        <v>2087.6345716321762</v>
      </c>
      <c r="R97" s="84">
        <v>2071.9235431298898</v>
      </c>
      <c r="S97" s="84">
        <v>2089.443932408436</v>
      </c>
      <c r="T97" s="85">
        <v>2094.2843762890579</v>
      </c>
    </row>
    <row r="98" spans="1:20" s="41" customFormat="1" ht="15" customHeight="1" x14ac:dyDescent="0.25">
      <c r="A98" s="160"/>
      <c r="B98" s="98" t="s">
        <v>8</v>
      </c>
      <c r="C98" s="97"/>
      <c r="D98" s="97"/>
      <c r="E98" s="97"/>
      <c r="F98" s="97"/>
      <c r="G98" s="97"/>
      <c r="H98" s="99">
        <v>50441.403009563648</v>
      </c>
      <c r="I98" s="99">
        <v>55572.433476649821</v>
      </c>
      <c r="J98" s="99">
        <v>60449.173924478797</v>
      </c>
      <c r="K98" s="99">
        <v>62015.586611707688</v>
      </c>
      <c r="L98" s="99">
        <v>63818.998251870777</v>
      </c>
      <c r="M98" s="99">
        <v>65495.542880346497</v>
      </c>
      <c r="N98" s="99">
        <v>67333.680288902833</v>
      </c>
      <c r="O98" s="99">
        <v>69180.082996631158</v>
      </c>
      <c r="P98" s="99">
        <v>71076.135322183894</v>
      </c>
      <c r="Q98" s="99">
        <v>73405.667347163893</v>
      </c>
      <c r="R98" s="99">
        <v>75486.560698271438</v>
      </c>
      <c r="S98" s="99">
        <v>77380.720634871454</v>
      </c>
      <c r="T98" s="100">
        <v>79262.154455363299</v>
      </c>
    </row>
    <row r="99" spans="1:20" s="41" customFormat="1" ht="15" customHeight="1" x14ac:dyDescent="0.25">
      <c r="A99" s="161"/>
      <c r="B99" s="101" t="s">
        <v>10</v>
      </c>
      <c r="C99" s="102">
        <v>0</v>
      </c>
      <c r="D99" s="102">
        <v>0</v>
      </c>
      <c r="E99" s="102">
        <v>0</v>
      </c>
      <c r="F99" s="102">
        <v>0</v>
      </c>
      <c r="G99" s="102">
        <v>0</v>
      </c>
      <c r="H99" s="103">
        <v>-1297.974277701936</v>
      </c>
      <c r="I99" s="103">
        <v>-5340.7744371984027</v>
      </c>
      <c r="J99" s="103">
        <v>-9287.5688740293863</v>
      </c>
      <c r="K99" s="103">
        <v>-10036.765980697661</v>
      </c>
      <c r="L99" s="103">
        <v>-10805.52594905039</v>
      </c>
      <c r="M99" s="103">
        <v>-11500.973075086509</v>
      </c>
      <c r="N99" s="103">
        <v>-12510.503069782701</v>
      </c>
      <c r="O99" s="103">
        <v>-13341.88828978096</v>
      </c>
      <c r="P99" s="103">
        <v>-14147.5336239631</v>
      </c>
      <c r="Q99" s="103">
        <v>-15431.805291792311</v>
      </c>
      <c r="R99" s="103">
        <v>-16294.742439439689</v>
      </c>
      <c r="S99" s="103">
        <v>-16930.443134396479</v>
      </c>
      <c r="T99" s="104">
        <v>-17551.431061129599</v>
      </c>
    </row>
    <row r="100" spans="1:20" s="41" customFormat="1" ht="15" customHeight="1" x14ac:dyDescent="0.25">
      <c r="A100" s="159" t="s">
        <v>93</v>
      </c>
      <c r="B100" s="93" t="s">
        <v>3</v>
      </c>
      <c r="C100" s="94">
        <v>23646.05263157895</v>
      </c>
      <c r="D100" s="94">
        <v>24697.500000000018</v>
      </c>
      <c r="E100" s="94">
        <v>24971.552631578979</v>
      </c>
      <c r="F100" s="94">
        <v>25704.263157894758</v>
      </c>
      <c r="G100" s="94">
        <v>26098.36842105263</v>
      </c>
      <c r="H100" s="95">
        <v>26623.7506545789</v>
      </c>
      <c r="I100" s="95">
        <v>27435.472396178029</v>
      </c>
      <c r="J100" s="95">
        <v>28164.403010795479</v>
      </c>
      <c r="K100" s="95">
        <v>28823.357988274602</v>
      </c>
      <c r="L100" s="95">
        <v>29531.32140018684</v>
      </c>
      <c r="M100" s="95">
        <v>30270.836042093571</v>
      </c>
      <c r="N100" s="95">
        <v>31012.648900126129</v>
      </c>
      <c r="O100" s="95">
        <v>31789.21803887132</v>
      </c>
      <c r="P100" s="95">
        <v>32497.181093263611</v>
      </c>
      <c r="Q100" s="95">
        <v>33222.81888521427</v>
      </c>
      <c r="R100" s="95">
        <v>34009.328360132538</v>
      </c>
      <c r="S100" s="95">
        <v>34848.27172135259</v>
      </c>
      <c r="T100" s="96">
        <v>35660.151914628441</v>
      </c>
    </row>
    <row r="101" spans="1:20" s="41" customFormat="1" ht="15" customHeight="1" x14ac:dyDescent="0.25">
      <c r="A101" s="160"/>
      <c r="B101" s="44" t="s">
        <v>76</v>
      </c>
      <c r="C101" s="97"/>
      <c r="D101" s="97">
        <v>2537.7105263157891</v>
      </c>
      <c r="E101" s="97">
        <v>2418.131578947367</v>
      </c>
      <c r="F101" s="97">
        <v>2648.3684210526289</v>
      </c>
      <c r="G101" s="97">
        <v>2763.2105263157928</v>
      </c>
      <c r="H101" s="84">
        <v>2642.8997116431551</v>
      </c>
      <c r="I101" s="84">
        <v>2661.212648963693</v>
      </c>
      <c r="J101" s="84">
        <v>2697.948760178559</v>
      </c>
      <c r="K101" s="84">
        <v>2767.9957125921269</v>
      </c>
      <c r="L101" s="84">
        <v>2834.599560309367</v>
      </c>
      <c r="M101" s="84">
        <v>2907.135712312725</v>
      </c>
      <c r="N101" s="84">
        <v>2945.122681114713</v>
      </c>
      <c r="O101" s="84">
        <v>3041.1757531476742</v>
      </c>
      <c r="P101" s="84">
        <v>3098.3422730838829</v>
      </c>
      <c r="Q101" s="84">
        <v>3118.5525489066008</v>
      </c>
      <c r="R101" s="84">
        <v>3178.9926451906822</v>
      </c>
      <c r="S101" s="84">
        <v>3265.091120730508</v>
      </c>
      <c r="T101" s="85">
        <v>3284.7005525339978</v>
      </c>
    </row>
    <row r="102" spans="1:20" s="41" customFormat="1" ht="15" customHeight="1" x14ac:dyDescent="0.25">
      <c r="A102" s="160"/>
      <c r="B102" s="43" t="s">
        <v>15</v>
      </c>
      <c r="C102" s="97"/>
      <c r="D102" s="97">
        <v>1456.973684210526</v>
      </c>
      <c r="E102" s="97">
        <v>1396.868421052631</v>
      </c>
      <c r="F102" s="97">
        <v>1337.1315789473681</v>
      </c>
      <c r="G102" s="97">
        <v>1508.2631578947371</v>
      </c>
      <c r="H102" s="84">
        <v>1364.6938850779959</v>
      </c>
      <c r="I102" s="84">
        <v>1376.0863714445859</v>
      </c>
      <c r="J102" s="84">
        <v>1396.8923516622681</v>
      </c>
      <c r="K102" s="84">
        <v>1402.549143610059</v>
      </c>
      <c r="L102" s="84">
        <v>1437.115698814664</v>
      </c>
      <c r="M102" s="84">
        <v>1460.4836059227309</v>
      </c>
      <c r="N102" s="84">
        <v>1469.9745524030841</v>
      </c>
      <c r="O102" s="84">
        <v>1511.565726982102</v>
      </c>
      <c r="P102" s="84">
        <v>1536.052820853296</v>
      </c>
      <c r="Q102" s="84">
        <v>1533.915007526788</v>
      </c>
      <c r="R102" s="84">
        <v>1575.309474490221</v>
      </c>
      <c r="S102" s="84">
        <v>1598.68447895295</v>
      </c>
      <c r="T102" s="85">
        <v>1615.7747896802821</v>
      </c>
    </row>
    <row r="103" spans="1:20" s="41" customFormat="1" ht="15" customHeight="1" x14ac:dyDescent="0.25">
      <c r="A103" s="160"/>
      <c r="B103" s="43" t="s">
        <v>16</v>
      </c>
      <c r="C103" s="97"/>
      <c r="D103" s="97">
        <v>1080.7368421052629</v>
      </c>
      <c r="E103" s="97">
        <v>1021.263157894736</v>
      </c>
      <c r="F103" s="97">
        <v>1311.2368421052611</v>
      </c>
      <c r="G103" s="97">
        <v>1254.9473684210559</v>
      </c>
      <c r="H103" s="84">
        <v>1278.205826565159</v>
      </c>
      <c r="I103" s="84">
        <v>1285.1262775191069</v>
      </c>
      <c r="J103" s="84">
        <v>1301.056408516291</v>
      </c>
      <c r="K103" s="84">
        <v>1365.446568982069</v>
      </c>
      <c r="L103" s="84">
        <v>1397.483861494703</v>
      </c>
      <c r="M103" s="84">
        <v>1446.6521063899929</v>
      </c>
      <c r="N103" s="84">
        <v>1475.1481287116289</v>
      </c>
      <c r="O103" s="84">
        <v>1529.6100261655729</v>
      </c>
      <c r="P103" s="84">
        <v>1562.289452230586</v>
      </c>
      <c r="Q103" s="84">
        <v>1584.637541379813</v>
      </c>
      <c r="R103" s="84">
        <v>1603.683170700461</v>
      </c>
      <c r="S103" s="84">
        <v>1666.4066417775571</v>
      </c>
      <c r="T103" s="85">
        <v>1668.9257628537159</v>
      </c>
    </row>
    <row r="104" spans="1:20" s="41" customFormat="1" ht="15" customHeight="1" x14ac:dyDescent="0.25">
      <c r="A104" s="160"/>
      <c r="B104" s="44" t="s">
        <v>79</v>
      </c>
      <c r="C104" s="97">
        <v>1904.236842105264</v>
      </c>
      <c r="D104" s="97">
        <v>2261.8157894736842</v>
      </c>
      <c r="E104" s="97">
        <v>2011.394736842105</v>
      </c>
      <c r="F104" s="97">
        <v>2760.5789473684158</v>
      </c>
      <c r="G104" s="130">
        <v>2516.5026315789469</v>
      </c>
      <c r="H104" s="84">
        <v>2280.641788021795</v>
      </c>
      <c r="I104" s="84">
        <v>2345.2951957120808</v>
      </c>
      <c r="J104" s="84">
        <v>2410.871549166523</v>
      </c>
      <c r="K104" s="84">
        <v>2468.9021788291861</v>
      </c>
      <c r="L104" s="84">
        <v>2481.8884503838249</v>
      </c>
      <c r="M104" s="84">
        <v>2567.028744304253</v>
      </c>
      <c r="N104" s="84">
        <v>2597.4586407432571</v>
      </c>
      <c r="O104" s="84">
        <v>2624.070407349433</v>
      </c>
      <c r="P104" s="84">
        <v>2658.7420812578762</v>
      </c>
      <c r="Q104" s="84">
        <v>2729.560523280642</v>
      </c>
      <c r="R104" s="84">
        <v>2742.5081201756279</v>
      </c>
      <c r="S104" s="84">
        <v>2785.3590102280168</v>
      </c>
      <c r="T104" s="85">
        <v>2823.7377603995342</v>
      </c>
    </row>
    <row r="105" spans="1:20" s="41" customFormat="1" ht="15" customHeight="1" x14ac:dyDescent="0.25">
      <c r="A105" s="160"/>
      <c r="B105" s="43" t="s">
        <v>19</v>
      </c>
      <c r="C105" s="97"/>
      <c r="D105" s="97"/>
      <c r="E105" s="97"/>
      <c r="F105" s="97"/>
      <c r="G105" s="97"/>
      <c r="H105" s="84">
        <v>1067.4512254726101</v>
      </c>
      <c r="I105" s="84">
        <v>1166.88186625199</v>
      </c>
      <c r="J105" s="84">
        <v>1213.7556306427721</v>
      </c>
      <c r="K105" s="84">
        <v>1280.4338408932019</v>
      </c>
      <c r="L105" s="84">
        <v>1284.147864062679</v>
      </c>
      <c r="M105" s="84">
        <v>1358.025574135622</v>
      </c>
      <c r="N105" s="84">
        <v>1392.7777713852549</v>
      </c>
      <c r="O105" s="84">
        <v>1414.862843693345</v>
      </c>
      <c r="P105" s="84">
        <v>1453.7905417026141</v>
      </c>
      <c r="Q105" s="84">
        <v>1510.2126907348479</v>
      </c>
      <c r="R105" s="84">
        <v>1523.672242466856</v>
      </c>
      <c r="S105" s="84">
        <v>1553.0551309039911</v>
      </c>
      <c r="T105" s="85">
        <v>1583.3610488799011</v>
      </c>
    </row>
    <row r="106" spans="1:20" s="41" customFormat="1" ht="15" customHeight="1" x14ac:dyDescent="0.25">
      <c r="A106" s="160"/>
      <c r="B106" s="43" t="s">
        <v>89</v>
      </c>
      <c r="C106" s="97"/>
      <c r="D106" s="97"/>
      <c r="E106" s="97"/>
      <c r="F106" s="97"/>
      <c r="G106" s="97"/>
      <c r="H106" s="84">
        <v>1213.190562549185</v>
      </c>
      <c r="I106" s="84">
        <v>1178.413329460092</v>
      </c>
      <c r="J106" s="84">
        <v>1197.1159185237509</v>
      </c>
      <c r="K106" s="84">
        <v>1188.4683379359831</v>
      </c>
      <c r="L106" s="84">
        <v>1197.7405863211461</v>
      </c>
      <c r="M106" s="84">
        <v>1209.003170168631</v>
      </c>
      <c r="N106" s="84">
        <v>1204.6808693580019</v>
      </c>
      <c r="O106" s="84">
        <v>1209.207563656089</v>
      </c>
      <c r="P106" s="84">
        <v>1204.9515395552619</v>
      </c>
      <c r="Q106" s="84">
        <v>1219.3478325457941</v>
      </c>
      <c r="R106" s="84">
        <v>1218.8358777087719</v>
      </c>
      <c r="S106" s="84">
        <v>1232.303879324026</v>
      </c>
      <c r="T106" s="85">
        <v>1240.3767115196331</v>
      </c>
    </row>
    <row r="107" spans="1:20" s="41" customFormat="1" ht="15" customHeight="1" x14ac:dyDescent="0.25">
      <c r="A107" s="160"/>
      <c r="B107" s="98" t="s">
        <v>8</v>
      </c>
      <c r="C107" s="97"/>
      <c r="D107" s="97"/>
      <c r="E107" s="97"/>
      <c r="F107" s="97"/>
      <c r="G107" s="97"/>
      <c r="H107" s="99">
        <v>26769.47665225339</v>
      </c>
      <c r="I107" s="99">
        <v>27525.860093273681</v>
      </c>
      <c r="J107" s="99">
        <v>28300.96681606934</v>
      </c>
      <c r="K107" s="99">
        <v>29148.002316278082</v>
      </c>
      <c r="L107" s="99">
        <v>30002.653273613909</v>
      </c>
      <c r="M107" s="99">
        <v>30868.866585174121</v>
      </c>
      <c r="N107" s="99">
        <v>31757.535593696899</v>
      </c>
      <c r="O107" s="99">
        <v>32694.122191893141</v>
      </c>
      <c r="P107" s="99">
        <v>33613.868744535801</v>
      </c>
      <c r="Q107" s="99">
        <v>34570.076611879093</v>
      </c>
      <c r="R107" s="99">
        <v>35540.777962362343</v>
      </c>
      <c r="S107" s="99">
        <v>36558.477311332092</v>
      </c>
      <c r="T107" s="100">
        <v>37578.185170433077</v>
      </c>
    </row>
    <row r="108" spans="1:20" s="41" customFormat="1" ht="15" customHeight="1" x14ac:dyDescent="0.25">
      <c r="A108" s="161"/>
      <c r="B108" s="101" t="s">
        <v>10</v>
      </c>
      <c r="C108" s="102">
        <v>0</v>
      </c>
      <c r="D108" s="102">
        <v>0</v>
      </c>
      <c r="E108" s="102">
        <v>0</v>
      </c>
      <c r="F108" s="102">
        <v>0</v>
      </c>
      <c r="G108" s="102">
        <v>0</v>
      </c>
      <c r="H108" s="103">
        <v>-145.72599767449259</v>
      </c>
      <c r="I108" s="103">
        <v>-90.387697095652584</v>
      </c>
      <c r="J108" s="103">
        <v>-136.56380527386449</v>
      </c>
      <c r="K108" s="103">
        <v>-324.6443280034805</v>
      </c>
      <c r="L108" s="103">
        <v>-471.3318734270656</v>
      </c>
      <c r="M108" s="103">
        <v>-598.03054308054925</v>
      </c>
      <c r="N108" s="103">
        <v>-744.88669357077197</v>
      </c>
      <c r="O108" s="103">
        <v>-904.90415302181827</v>
      </c>
      <c r="P108" s="103">
        <v>-1116.687651272191</v>
      </c>
      <c r="Q108" s="103">
        <v>-1347.2577266648191</v>
      </c>
      <c r="R108" s="103">
        <v>-1531.4496022297899</v>
      </c>
      <c r="S108" s="103">
        <v>-1710.205589979498</v>
      </c>
      <c r="T108" s="104">
        <v>-1918.0332558046441</v>
      </c>
    </row>
    <row r="109" spans="1:20" s="41" customFormat="1" ht="15" customHeight="1" x14ac:dyDescent="0.25">
      <c r="A109" s="159" t="s">
        <v>94</v>
      </c>
      <c r="B109" s="93" t="s">
        <v>3</v>
      </c>
      <c r="C109" s="94">
        <v>5475.921052631581</v>
      </c>
      <c r="D109" s="94">
        <v>5626.0263157894688</v>
      </c>
      <c r="E109" s="94">
        <v>6354.2631578947403</v>
      </c>
      <c r="F109" s="94">
        <v>6699.9210526315755</v>
      </c>
      <c r="G109" s="94">
        <v>7595.078947368419</v>
      </c>
      <c r="H109" s="95">
        <v>6902.035282613997</v>
      </c>
      <c r="I109" s="95">
        <v>6792.4676622931329</v>
      </c>
      <c r="J109" s="95">
        <v>6802.2312204078644</v>
      </c>
      <c r="K109" s="95">
        <v>6849.3874340068433</v>
      </c>
      <c r="L109" s="95">
        <v>6982.8998940546426</v>
      </c>
      <c r="M109" s="95">
        <v>7141.6354915762877</v>
      </c>
      <c r="N109" s="95">
        <v>7261.6970734178958</v>
      </c>
      <c r="O109" s="95">
        <v>7431.0900125342296</v>
      </c>
      <c r="P109" s="95">
        <v>7594.9486637384389</v>
      </c>
      <c r="Q109" s="95">
        <v>7708.8941605254331</v>
      </c>
      <c r="R109" s="95">
        <v>7953.4276555848473</v>
      </c>
      <c r="S109" s="95">
        <v>8173.2887088795842</v>
      </c>
      <c r="T109" s="96">
        <v>8279.4677963270606</v>
      </c>
    </row>
    <row r="110" spans="1:20" s="41" customFormat="1" ht="15" customHeight="1" x14ac:dyDescent="0.25">
      <c r="A110" s="160"/>
      <c r="B110" s="44" t="s">
        <v>76</v>
      </c>
      <c r="C110" s="97"/>
      <c r="D110" s="97">
        <v>549.68421052631561</v>
      </c>
      <c r="E110" s="97">
        <v>731.92105263157919</v>
      </c>
      <c r="F110" s="97">
        <v>1137.368421052633</v>
      </c>
      <c r="G110" s="97">
        <v>1274.9999999999991</v>
      </c>
      <c r="H110" s="84">
        <v>696.52759165535792</v>
      </c>
      <c r="I110" s="84">
        <v>661.05934054044587</v>
      </c>
      <c r="J110" s="84">
        <v>667.09345589725149</v>
      </c>
      <c r="K110" s="84">
        <v>688.40982201050838</v>
      </c>
      <c r="L110" s="84">
        <v>706.02630714558961</v>
      </c>
      <c r="M110" s="84">
        <v>731.09381693098067</v>
      </c>
      <c r="N110" s="84">
        <v>734.58476561403359</v>
      </c>
      <c r="O110" s="84">
        <v>737.24352500380519</v>
      </c>
      <c r="P110" s="84">
        <v>756.66222165535373</v>
      </c>
      <c r="Q110" s="84">
        <v>750.70780910048302</v>
      </c>
      <c r="R110" s="84">
        <v>795.77413096727946</v>
      </c>
      <c r="S110" s="84">
        <v>801.13126523180279</v>
      </c>
      <c r="T110" s="85">
        <v>799.68536169777508</v>
      </c>
    </row>
    <row r="111" spans="1:20" s="41" customFormat="1" ht="15" customHeight="1" x14ac:dyDescent="0.25">
      <c r="A111" s="160"/>
      <c r="B111" s="43" t="s">
        <v>15</v>
      </c>
      <c r="C111" s="97"/>
      <c r="D111" s="97">
        <v>168.13157894736841</v>
      </c>
      <c r="E111" s="97">
        <v>272.47368421052602</v>
      </c>
      <c r="F111" s="97">
        <v>521.94736842105351</v>
      </c>
      <c r="G111" s="97">
        <v>498.44736842105192</v>
      </c>
      <c r="H111" s="84">
        <v>270.48301447538188</v>
      </c>
      <c r="I111" s="84">
        <v>262.59772553367549</v>
      </c>
      <c r="J111" s="84">
        <v>269.63653477622688</v>
      </c>
      <c r="K111" s="84">
        <v>281.61849238863613</v>
      </c>
      <c r="L111" s="84">
        <v>285.53321958022121</v>
      </c>
      <c r="M111" s="84">
        <v>291.47954087866282</v>
      </c>
      <c r="N111" s="84">
        <v>290.86558218764628</v>
      </c>
      <c r="O111" s="84">
        <v>298.08893366756803</v>
      </c>
      <c r="P111" s="84">
        <v>297.85393488795859</v>
      </c>
      <c r="Q111" s="84">
        <v>302.58227227090509</v>
      </c>
      <c r="R111" s="84">
        <v>318.80127351726952</v>
      </c>
      <c r="S111" s="84">
        <v>315.81811990343027</v>
      </c>
      <c r="T111" s="85">
        <v>312.02993761320857</v>
      </c>
    </row>
    <row r="112" spans="1:20" s="41" customFormat="1" ht="15" customHeight="1" x14ac:dyDescent="0.25">
      <c r="A112" s="160"/>
      <c r="B112" s="43" t="s">
        <v>16</v>
      </c>
      <c r="C112" s="97"/>
      <c r="D112" s="97">
        <v>381.55263157894728</v>
      </c>
      <c r="E112" s="97">
        <v>459.44736842105311</v>
      </c>
      <c r="F112" s="97">
        <v>615.42105263157907</v>
      </c>
      <c r="G112" s="97">
        <v>776.55263157894706</v>
      </c>
      <c r="H112" s="84">
        <v>426.04457717997599</v>
      </c>
      <c r="I112" s="84">
        <v>398.46161500677027</v>
      </c>
      <c r="J112" s="84">
        <v>397.45692112102472</v>
      </c>
      <c r="K112" s="84">
        <v>406.79132962187231</v>
      </c>
      <c r="L112" s="84">
        <v>420.49308756536851</v>
      </c>
      <c r="M112" s="84">
        <v>439.61427605231779</v>
      </c>
      <c r="N112" s="84">
        <v>443.71918342638742</v>
      </c>
      <c r="O112" s="84">
        <v>439.15459133623722</v>
      </c>
      <c r="P112" s="84">
        <v>458.80828676739509</v>
      </c>
      <c r="Q112" s="84">
        <v>448.12553682957792</v>
      </c>
      <c r="R112" s="84">
        <v>476.97285745000988</v>
      </c>
      <c r="S112" s="84">
        <v>485.31314532837229</v>
      </c>
      <c r="T112" s="85">
        <v>487.6554240845665</v>
      </c>
    </row>
    <row r="113" spans="1:20" s="41" customFormat="1" ht="15" customHeight="1" x14ac:dyDescent="0.25">
      <c r="A113" s="160"/>
      <c r="B113" s="44" t="s">
        <v>79</v>
      </c>
      <c r="C113" s="97">
        <v>632</v>
      </c>
      <c r="D113" s="97">
        <v>768.78947368421018</v>
      </c>
      <c r="E113" s="97">
        <v>749.07894736842161</v>
      </c>
      <c r="F113" s="97">
        <v>950.42105263157896</v>
      </c>
      <c r="G113" s="130">
        <v>1080.347368421053</v>
      </c>
      <c r="H113" s="84">
        <v>903.54924782077069</v>
      </c>
      <c r="I113" s="84">
        <v>889.22212090160519</v>
      </c>
      <c r="J113" s="84">
        <v>894.24171216526793</v>
      </c>
      <c r="K113" s="84">
        <v>895.9522776693434</v>
      </c>
      <c r="L113" s="84">
        <v>892.50844433545683</v>
      </c>
      <c r="M113" s="84">
        <v>928.51358752034753</v>
      </c>
      <c r="N113" s="84">
        <v>927.63435775076391</v>
      </c>
      <c r="O113" s="84">
        <v>948.12278300165849</v>
      </c>
      <c r="P113" s="84">
        <v>962.1615880555305</v>
      </c>
      <c r="Q113" s="84">
        <v>961.89931764535106</v>
      </c>
      <c r="R113" s="84">
        <v>987.06025441445013</v>
      </c>
      <c r="S113" s="84">
        <v>1006.386354276171</v>
      </c>
      <c r="T113" s="85">
        <v>1021.791489203427</v>
      </c>
    </row>
    <row r="114" spans="1:20" s="41" customFormat="1" ht="15" customHeight="1" x14ac:dyDescent="0.25">
      <c r="A114" s="160"/>
      <c r="B114" s="43" t="s">
        <v>19</v>
      </c>
      <c r="C114" s="97"/>
      <c r="D114" s="97"/>
      <c r="E114" s="97"/>
      <c r="F114" s="97"/>
      <c r="G114" s="97"/>
      <c r="H114" s="84">
        <v>472.52391609790578</v>
      </c>
      <c r="I114" s="84">
        <v>485.18544516388022</v>
      </c>
      <c r="J114" s="84">
        <v>492.85328278104618</v>
      </c>
      <c r="K114" s="84">
        <v>495.28079639423288</v>
      </c>
      <c r="L114" s="84">
        <v>502.84235219216782</v>
      </c>
      <c r="M114" s="84">
        <v>528.9712250307341</v>
      </c>
      <c r="N114" s="84">
        <v>519.3532437905119</v>
      </c>
      <c r="O114" s="84">
        <v>549.24117354550685</v>
      </c>
      <c r="P114" s="84">
        <v>549.96195845228794</v>
      </c>
      <c r="Q114" s="84">
        <v>550.63702807793948</v>
      </c>
      <c r="R114" s="84">
        <v>582.48907631244651</v>
      </c>
      <c r="S114" s="84">
        <v>584.87510019707724</v>
      </c>
      <c r="T114" s="85">
        <v>595.05020292494623</v>
      </c>
    </row>
    <row r="115" spans="1:20" s="41" customFormat="1" ht="15" customHeight="1" x14ac:dyDescent="0.25">
      <c r="A115" s="160"/>
      <c r="B115" s="43" t="s">
        <v>89</v>
      </c>
      <c r="C115" s="97"/>
      <c r="D115" s="97"/>
      <c r="E115" s="97"/>
      <c r="F115" s="97"/>
      <c r="G115" s="97"/>
      <c r="H115" s="84">
        <v>431.02533172286491</v>
      </c>
      <c r="I115" s="84">
        <v>404.03667573772492</v>
      </c>
      <c r="J115" s="84">
        <v>401.38842938422169</v>
      </c>
      <c r="K115" s="84">
        <v>400.67148127511052</v>
      </c>
      <c r="L115" s="84">
        <v>389.66609214328912</v>
      </c>
      <c r="M115" s="84">
        <v>399.54236248961342</v>
      </c>
      <c r="N115" s="84">
        <v>408.28111396025218</v>
      </c>
      <c r="O115" s="84">
        <v>398.88160945615158</v>
      </c>
      <c r="P115" s="84">
        <v>412.19962960324261</v>
      </c>
      <c r="Q115" s="84">
        <v>411.2622895674117</v>
      </c>
      <c r="R115" s="84">
        <v>404.57117810200361</v>
      </c>
      <c r="S115" s="84">
        <v>421.51125407909387</v>
      </c>
      <c r="T115" s="85">
        <v>426.74128627848091</v>
      </c>
    </row>
    <row r="116" spans="1:20" s="41" customFormat="1" ht="15" customHeight="1" x14ac:dyDescent="0.25">
      <c r="A116" s="160"/>
      <c r="B116" s="98" t="s">
        <v>8</v>
      </c>
      <c r="C116" s="97"/>
      <c r="D116" s="97"/>
      <c r="E116" s="97"/>
      <c r="F116" s="97"/>
      <c r="G116" s="97"/>
      <c r="H116" s="99">
        <v>7795.1254540509981</v>
      </c>
      <c r="I116" s="99">
        <v>8019.3293352071496</v>
      </c>
      <c r="J116" s="99">
        <v>8257.5357640407892</v>
      </c>
      <c r="K116" s="99">
        <v>8508.2497415236885</v>
      </c>
      <c r="L116" s="99">
        <v>8772.1394075275293</v>
      </c>
      <c r="M116" s="99">
        <v>9031.2617677225553</v>
      </c>
      <c r="N116" s="99">
        <v>9305.1372726661466</v>
      </c>
      <c r="O116" s="99">
        <v>9588.3526675559006</v>
      </c>
      <c r="P116" s="99">
        <v>9866.6085558850191</v>
      </c>
      <c r="Q116" s="99">
        <v>10163.68749699026</v>
      </c>
      <c r="R116" s="99">
        <v>10461.74836708596</v>
      </c>
      <c r="S116" s="99">
        <v>10773.774255831149</v>
      </c>
      <c r="T116" s="100">
        <v>11087.4943835288</v>
      </c>
    </row>
    <row r="117" spans="1:20" s="41" customFormat="1" ht="15" customHeight="1" x14ac:dyDescent="0.25">
      <c r="A117" s="161"/>
      <c r="B117" s="101" t="s">
        <v>10</v>
      </c>
      <c r="C117" s="102">
        <v>0</v>
      </c>
      <c r="D117" s="102">
        <v>0</v>
      </c>
      <c r="E117" s="102">
        <v>0</v>
      </c>
      <c r="F117" s="102">
        <v>0</v>
      </c>
      <c r="G117" s="102">
        <v>0</v>
      </c>
      <c r="H117" s="103">
        <v>-893.09017143700146</v>
      </c>
      <c r="I117" s="103">
        <v>-1226.861672914016</v>
      </c>
      <c r="J117" s="103">
        <v>-1455.3045436329251</v>
      </c>
      <c r="K117" s="103">
        <v>-1658.862307516845</v>
      </c>
      <c r="L117" s="103">
        <v>-1789.239513472887</v>
      </c>
      <c r="M117" s="103">
        <v>-1889.6262761462681</v>
      </c>
      <c r="N117" s="103">
        <v>-2043.4401992482501</v>
      </c>
      <c r="O117" s="103">
        <v>-2157.2626550216701</v>
      </c>
      <c r="P117" s="103">
        <v>-2271.6598921465802</v>
      </c>
      <c r="Q117" s="103">
        <v>-2454.7933364648229</v>
      </c>
      <c r="R117" s="103">
        <v>-2508.320711501111</v>
      </c>
      <c r="S117" s="103">
        <v>-2600.4855469515701</v>
      </c>
      <c r="T117" s="104">
        <v>-2808.026587201738</v>
      </c>
    </row>
    <row r="118" spans="1:20" s="51" customFormat="1" ht="15" customHeight="1" x14ac:dyDescent="0.25">
      <c r="A118" s="49"/>
      <c r="B118" s="50"/>
      <c r="C118" s="153"/>
      <c r="D118" s="153"/>
      <c r="E118" s="153"/>
      <c r="F118" s="153"/>
      <c r="G118" s="153"/>
      <c r="H118" s="153"/>
      <c r="I118" s="153"/>
      <c r="J118" s="153"/>
      <c r="K118" s="153"/>
      <c r="L118" s="153"/>
      <c r="M118" s="153"/>
      <c r="N118" s="153"/>
      <c r="O118" s="153"/>
      <c r="P118" s="153"/>
      <c r="Q118" s="153"/>
      <c r="R118" s="153"/>
      <c r="S118" s="153"/>
      <c r="T118" s="153"/>
    </row>
    <row r="119" spans="1:20" s="51" customFormat="1" ht="15" customHeight="1" x14ac:dyDescent="0.25">
      <c r="A119" s="131" t="s">
        <v>96</v>
      </c>
      <c r="B119" s="131"/>
      <c r="C119" s="131"/>
      <c r="D119" s="131"/>
      <c r="E119" s="131"/>
      <c r="F119" s="131"/>
      <c r="G119" s="131"/>
      <c r="H119" s="131"/>
      <c r="I119" s="131"/>
      <c r="J119" s="131"/>
      <c r="K119" s="131"/>
      <c r="L119" s="153"/>
      <c r="M119" s="153"/>
      <c r="N119" s="153"/>
      <c r="O119" s="153"/>
      <c r="P119" s="153"/>
      <c r="Q119" s="153"/>
      <c r="R119" s="153"/>
      <c r="S119" s="153"/>
      <c r="T119" s="153"/>
    </row>
    <row r="120" spans="1:20" s="51" customFormat="1" ht="15" customHeight="1" x14ac:dyDescent="0.25">
      <c r="A120" s="49"/>
      <c r="B120" s="50"/>
      <c r="C120" s="153"/>
      <c r="D120" s="153"/>
      <c r="E120" s="153"/>
      <c r="F120" s="153"/>
      <c r="G120" s="153"/>
      <c r="H120" s="153"/>
      <c r="I120" s="153"/>
      <c r="J120" s="153"/>
      <c r="K120" s="153"/>
      <c r="L120" s="153"/>
      <c r="M120" s="153"/>
      <c r="N120" s="153"/>
      <c r="O120" s="153"/>
      <c r="P120" s="153"/>
      <c r="Q120" s="153"/>
      <c r="R120" s="153"/>
      <c r="S120" s="153"/>
      <c r="T120" s="153"/>
    </row>
    <row r="121" spans="1:20" s="51" customFormat="1" ht="15" customHeight="1" x14ac:dyDescent="0.25">
      <c r="A121" s="49"/>
      <c r="B121" s="50"/>
      <c r="C121" s="153"/>
      <c r="D121" s="153"/>
      <c r="E121" s="153"/>
      <c r="F121" s="153"/>
      <c r="G121" s="153"/>
      <c r="H121" s="153"/>
      <c r="I121" s="153"/>
      <c r="J121" s="153"/>
      <c r="K121" s="153"/>
      <c r="L121" s="153"/>
      <c r="M121" s="153"/>
      <c r="N121" s="153"/>
      <c r="O121" s="153"/>
      <c r="P121" s="153"/>
      <c r="Q121" s="153"/>
      <c r="R121" s="153"/>
      <c r="S121" s="153"/>
      <c r="T121" s="153"/>
    </row>
  </sheetData>
  <mergeCells count="12">
    <mergeCell ref="A109:A117"/>
    <mergeCell ref="A9:A17"/>
    <mergeCell ref="A27:A35"/>
    <mergeCell ref="A36:A44"/>
    <mergeCell ref="A18:A26"/>
    <mergeCell ref="A45:A53"/>
    <mergeCell ref="A54:A62"/>
    <mergeCell ref="A64:A72"/>
    <mergeCell ref="A82:A90"/>
    <mergeCell ref="A91:A99"/>
    <mergeCell ref="A73:A81"/>
    <mergeCell ref="A100:A108"/>
  </mergeCells>
  <conditionalFormatting sqref="H118:T121">
    <cfRule type="cellIs" dxfId="55" priority="45" operator="lessThan">
      <formula>0</formula>
    </cfRule>
  </conditionalFormatting>
  <conditionalFormatting sqref="C118:G121">
    <cfRule type="cellIs" dxfId="54" priority="44" operator="lessThan">
      <formula>0</formula>
    </cfRule>
  </conditionalFormatting>
  <conditionalFormatting sqref="H26:T26">
    <cfRule type="cellIs" dxfId="53" priority="32" operator="lessThan">
      <formula>0</formula>
    </cfRule>
  </conditionalFormatting>
  <conditionalFormatting sqref="C25:G26">
    <cfRule type="cellIs" dxfId="52" priority="31" operator="lessThan">
      <formula>0</formula>
    </cfRule>
  </conditionalFormatting>
  <conditionalFormatting sqref="C23:G24">
    <cfRule type="cellIs" dxfId="51" priority="30" operator="lessThan">
      <formula>0</formula>
    </cfRule>
  </conditionalFormatting>
  <conditionalFormatting sqref="H35:T35 H44:T44 H53:T53 H62:T62">
    <cfRule type="cellIs" dxfId="50" priority="29" operator="lessThan">
      <formula>0</formula>
    </cfRule>
  </conditionalFormatting>
  <conditionalFormatting sqref="C34:G34 C43:G43 C52:G52 C61:G61 G35 G44">
    <cfRule type="cellIs" dxfId="49" priority="28" operator="lessThan">
      <formula>0</formula>
    </cfRule>
  </conditionalFormatting>
  <conditionalFormatting sqref="C32:G33">
    <cfRule type="cellIs" dxfId="48" priority="27" operator="lessThan">
      <formula>0</formula>
    </cfRule>
  </conditionalFormatting>
  <conditionalFormatting sqref="C41:G42">
    <cfRule type="cellIs" dxfId="47" priority="26" operator="lessThan">
      <formula>0</formula>
    </cfRule>
  </conditionalFormatting>
  <conditionalFormatting sqref="C50:G51">
    <cfRule type="cellIs" dxfId="46" priority="25" operator="lessThan">
      <formula>0</formula>
    </cfRule>
  </conditionalFormatting>
  <conditionalFormatting sqref="C59:G60">
    <cfRule type="cellIs" dxfId="45" priority="24" operator="lessThan">
      <formula>0</formula>
    </cfRule>
  </conditionalFormatting>
  <conditionalFormatting sqref="H81:T81">
    <cfRule type="cellIs" dxfId="44" priority="23" operator="lessThan">
      <formula>0</formula>
    </cfRule>
  </conditionalFormatting>
  <conditionalFormatting sqref="C80:G81">
    <cfRule type="cellIs" dxfId="43" priority="22" operator="lessThan">
      <formula>0</formula>
    </cfRule>
  </conditionalFormatting>
  <conditionalFormatting sqref="C78:G79">
    <cfRule type="cellIs" dxfId="42" priority="21" operator="lessThan">
      <formula>0</formula>
    </cfRule>
  </conditionalFormatting>
  <conditionalFormatting sqref="H90:T90 H99:T99 H108:T108 H117:T117">
    <cfRule type="cellIs" dxfId="41" priority="20" operator="lessThan">
      <formula>0</formula>
    </cfRule>
  </conditionalFormatting>
  <conditionalFormatting sqref="C89:G89 C98:G98 C107:G107 C116:G116">
    <cfRule type="cellIs" dxfId="40" priority="19" operator="lessThan">
      <formula>0</formula>
    </cfRule>
  </conditionalFormatting>
  <conditionalFormatting sqref="C87:G88">
    <cfRule type="cellIs" dxfId="39" priority="18" operator="lessThan">
      <formula>0</formula>
    </cfRule>
  </conditionalFormatting>
  <conditionalFormatting sqref="H72:T72">
    <cfRule type="cellIs" dxfId="38" priority="17" operator="lessThan">
      <formula>0</formula>
    </cfRule>
  </conditionalFormatting>
  <conditionalFormatting sqref="C71:G72">
    <cfRule type="cellIs" dxfId="37" priority="16" operator="lessThan">
      <formula>0</formula>
    </cfRule>
  </conditionalFormatting>
  <conditionalFormatting sqref="C69:G70">
    <cfRule type="cellIs" dxfId="36" priority="15" operator="lessThan">
      <formula>0</formula>
    </cfRule>
  </conditionalFormatting>
  <conditionalFormatting sqref="C96:G97">
    <cfRule type="cellIs" dxfId="35" priority="14" operator="lessThan">
      <formula>0</formula>
    </cfRule>
  </conditionalFormatting>
  <conditionalFormatting sqref="C105:G106">
    <cfRule type="cellIs" dxfId="34" priority="13" operator="lessThan">
      <formula>0</formula>
    </cfRule>
  </conditionalFormatting>
  <conditionalFormatting sqref="C114:G115">
    <cfRule type="cellIs" dxfId="33" priority="12" operator="lessThan">
      <formula>0</formula>
    </cfRule>
  </conditionalFormatting>
  <conditionalFormatting sqref="H17:T17">
    <cfRule type="cellIs" dxfId="32" priority="11" operator="lessThan">
      <formula>0</formula>
    </cfRule>
  </conditionalFormatting>
  <conditionalFormatting sqref="C16:G17">
    <cfRule type="cellIs" dxfId="31" priority="10" operator="lessThan">
      <formula>0</formula>
    </cfRule>
  </conditionalFormatting>
  <conditionalFormatting sqref="C14:G15">
    <cfRule type="cellIs" dxfId="30" priority="9" operator="lessThan">
      <formula>0</formula>
    </cfRule>
  </conditionalFormatting>
  <conditionalFormatting sqref="C35:F35">
    <cfRule type="cellIs" dxfId="29" priority="8" operator="lessThan">
      <formula>0</formula>
    </cfRule>
  </conditionalFormatting>
  <conditionalFormatting sqref="C44:F44">
    <cfRule type="cellIs" dxfId="28" priority="7" operator="lessThan">
      <formula>0</formula>
    </cfRule>
  </conditionalFormatting>
  <conditionalFormatting sqref="C53:G53">
    <cfRule type="cellIs" dxfId="27" priority="6" operator="lessThan">
      <formula>0</formula>
    </cfRule>
  </conditionalFormatting>
  <conditionalFormatting sqref="C62:G62">
    <cfRule type="cellIs" dxfId="26" priority="5" operator="lessThan">
      <formula>0</formula>
    </cfRule>
  </conditionalFormatting>
  <conditionalFormatting sqref="C90:G90">
    <cfRule type="cellIs" dxfId="25" priority="4" operator="lessThan">
      <formula>0</formula>
    </cfRule>
  </conditionalFormatting>
  <conditionalFormatting sqref="C99:G99">
    <cfRule type="cellIs" dxfId="24" priority="3" operator="lessThan">
      <formula>0</formula>
    </cfRule>
  </conditionalFormatting>
  <conditionalFormatting sqref="C108:G108">
    <cfRule type="cellIs" dxfId="23" priority="2" operator="lessThan">
      <formula>0</formula>
    </cfRule>
  </conditionalFormatting>
  <conditionalFormatting sqref="C117:G117">
    <cfRule type="cellIs" dxfId="22" priority="1" operator="lessThan">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AAEF-93E1-4DB2-B328-D86D899A81A2}">
  <dimension ref="A1:T67"/>
  <sheetViews>
    <sheetView zoomScaleNormal="100" workbookViewId="0">
      <pane xSplit="2" ySplit="7" topLeftCell="C8" activePane="bottomRight" state="frozen"/>
      <selection activeCell="H10" sqref="H10"/>
      <selection pane="topRight" activeCell="H10" sqref="H10"/>
      <selection pane="bottomLeft" activeCell="H10" sqref="H10"/>
      <selection pane="bottomRight" activeCell="E32" sqref="E32"/>
    </sheetView>
  </sheetViews>
  <sheetFormatPr defaultColWidth="24.42578125" defaultRowHeight="15" x14ac:dyDescent="0.25"/>
  <cols>
    <col min="1" max="1" width="4.28515625" style="40" customWidth="1"/>
    <col min="2" max="2" width="17.28515625" style="40" bestFit="1" customWidth="1"/>
    <col min="3" max="15" width="10.5703125" style="40" bestFit="1" customWidth="1"/>
    <col min="16" max="20" width="10.5703125" style="40" customWidth="1"/>
    <col min="21" max="21" width="24.42578125" style="40" customWidth="1"/>
    <col min="22" max="16384" width="24.42578125" style="40"/>
  </cols>
  <sheetData>
    <row r="1" spans="1:20" s="68" customFormat="1" ht="14.25" x14ac:dyDescent="0.25">
      <c r="A1" s="67"/>
      <c r="B1" s="67"/>
    </row>
    <row r="2" spans="1:20" s="69" customFormat="1" ht="14.25" x14ac:dyDescent="0.25">
      <c r="Q2" s="70"/>
    </row>
    <row r="3" spans="1:20" s="69" customFormat="1" ht="26.25" x14ac:dyDescent="0.45">
      <c r="F3" s="71" t="s">
        <v>85</v>
      </c>
      <c r="Q3" s="72"/>
    </row>
    <row r="4" spans="1:20" s="69" customFormat="1" ht="14.25" x14ac:dyDescent="0.25">
      <c r="Q4" s="72"/>
    </row>
    <row r="5" spans="1:20" s="69" customFormat="1" ht="14.25" x14ac:dyDescent="0.25"/>
    <row r="6" spans="1:20" s="38" customFormat="1" ht="39" customHeight="1" x14ac:dyDescent="0.2">
      <c r="A6" s="35" t="s">
        <v>97</v>
      </c>
      <c r="B6" s="35"/>
      <c r="C6" s="36"/>
      <c r="D6" s="36"/>
      <c r="E6" s="36"/>
      <c r="F6" s="37"/>
      <c r="G6" s="37"/>
      <c r="H6" s="37"/>
      <c r="I6" s="37"/>
      <c r="J6" s="37"/>
      <c r="K6" s="37"/>
      <c r="L6" s="37"/>
      <c r="M6" s="37"/>
      <c r="N6" s="37"/>
      <c r="O6" s="37"/>
      <c r="P6" s="37"/>
      <c r="Q6" s="37"/>
      <c r="T6" s="38" t="s">
        <v>87</v>
      </c>
    </row>
    <row r="7" spans="1:20" s="39" customFormat="1" ht="25.5" customHeight="1" x14ac:dyDescent="0.25">
      <c r="A7" s="73"/>
      <c r="B7" s="74"/>
      <c r="C7" s="75">
        <v>2018</v>
      </c>
      <c r="D7" s="75">
        <v>2019</v>
      </c>
      <c r="E7" s="75">
        <v>2020</v>
      </c>
      <c r="F7" s="75">
        <v>2021</v>
      </c>
      <c r="G7" s="75">
        <v>2022</v>
      </c>
      <c r="H7" s="74">
        <v>2023</v>
      </c>
      <c r="I7" s="74">
        <v>2024</v>
      </c>
      <c r="J7" s="74">
        <v>2025</v>
      </c>
      <c r="K7" s="74">
        <v>2026</v>
      </c>
      <c r="L7" s="74">
        <v>2027</v>
      </c>
      <c r="M7" s="74">
        <v>2028</v>
      </c>
      <c r="N7" s="74">
        <v>2029</v>
      </c>
      <c r="O7" s="74">
        <v>2030</v>
      </c>
      <c r="P7" s="74">
        <v>2031</v>
      </c>
      <c r="Q7" s="74">
        <v>2032</v>
      </c>
      <c r="R7" s="74">
        <v>2033</v>
      </c>
      <c r="S7" s="74">
        <v>2034</v>
      </c>
      <c r="T7" s="76">
        <v>2035</v>
      </c>
    </row>
    <row r="8" spans="1:20" s="39" customFormat="1" ht="21.75" customHeight="1" x14ac:dyDescent="0.25">
      <c r="A8" s="125" t="s">
        <v>63</v>
      </c>
      <c r="B8" s="126"/>
      <c r="C8" s="77"/>
      <c r="D8" s="77"/>
      <c r="E8" s="77"/>
      <c r="F8" s="77"/>
      <c r="G8" s="77"/>
      <c r="H8" s="77"/>
      <c r="I8" s="77"/>
      <c r="J8" s="77"/>
      <c r="K8" s="77"/>
      <c r="L8" s="77"/>
      <c r="M8" s="77"/>
      <c r="N8" s="77"/>
      <c r="O8" s="77"/>
      <c r="P8" s="77"/>
      <c r="Q8" s="77"/>
      <c r="R8" s="77"/>
      <c r="S8" s="77"/>
      <c r="T8" s="77"/>
    </row>
    <row r="9" spans="1:20" s="41" customFormat="1" ht="15" customHeight="1" x14ac:dyDescent="0.25">
      <c r="A9" s="162" t="s">
        <v>88</v>
      </c>
      <c r="B9" s="78" t="s">
        <v>3</v>
      </c>
      <c r="C9" s="79">
        <v>326282</v>
      </c>
      <c r="D9" s="79">
        <v>336765</v>
      </c>
      <c r="E9" s="79">
        <v>340687</v>
      </c>
      <c r="F9" s="79">
        <v>356885</v>
      </c>
      <c r="G9" s="79">
        <v>362855</v>
      </c>
      <c r="H9" s="80">
        <v>370337.6</v>
      </c>
      <c r="I9" s="81">
        <v>377064</v>
      </c>
      <c r="J9" s="81">
        <v>383739.4</v>
      </c>
      <c r="K9" s="81">
        <v>390621</v>
      </c>
      <c r="L9" s="81">
        <v>397995.9</v>
      </c>
      <c r="M9" s="81">
        <v>406008.6</v>
      </c>
      <c r="N9" s="81">
        <v>414075.7</v>
      </c>
      <c r="O9" s="81">
        <v>422764.3</v>
      </c>
      <c r="P9" s="81">
        <v>431681.7</v>
      </c>
      <c r="Q9" s="81">
        <v>441061.4</v>
      </c>
      <c r="R9" s="81">
        <v>450717.5</v>
      </c>
      <c r="S9" s="81">
        <v>460831.8</v>
      </c>
      <c r="T9" s="82">
        <v>470859</v>
      </c>
    </row>
    <row r="10" spans="1:20" s="41" customFormat="1" ht="15" customHeight="1" x14ac:dyDescent="0.25">
      <c r="A10" s="163"/>
      <c r="B10" s="44" t="s">
        <v>76</v>
      </c>
      <c r="C10" s="83"/>
      <c r="D10" s="83">
        <v>42249</v>
      </c>
      <c r="E10" s="83">
        <v>42276</v>
      </c>
      <c r="F10" s="83">
        <v>49931</v>
      </c>
      <c r="G10" s="83">
        <v>50341</v>
      </c>
      <c r="H10" s="84">
        <v>46572.2</v>
      </c>
      <c r="I10" s="84">
        <v>46414.6</v>
      </c>
      <c r="J10" s="84">
        <v>47000.800000000003</v>
      </c>
      <c r="K10" s="84">
        <v>47951.8</v>
      </c>
      <c r="L10" s="84">
        <v>48875.1</v>
      </c>
      <c r="M10" s="84">
        <v>49854.5</v>
      </c>
      <c r="N10" s="84">
        <v>50547.199999999997</v>
      </c>
      <c r="O10" s="84">
        <v>51526.2</v>
      </c>
      <c r="P10" s="84">
        <v>52333.9</v>
      </c>
      <c r="Q10" s="84">
        <v>53241.8</v>
      </c>
      <c r="R10" s="84">
        <v>54103.6</v>
      </c>
      <c r="S10" s="84">
        <v>54999.199999999997</v>
      </c>
      <c r="T10" s="85">
        <v>55910.400000000001</v>
      </c>
    </row>
    <row r="11" spans="1:20" s="41" customFormat="1" ht="15" customHeight="1" x14ac:dyDescent="0.25">
      <c r="A11" s="163"/>
      <c r="B11" s="43" t="s">
        <v>15</v>
      </c>
      <c r="C11" s="83"/>
      <c r="D11" s="83">
        <v>22217</v>
      </c>
      <c r="E11" s="83">
        <v>21985</v>
      </c>
      <c r="F11" s="83">
        <v>24621</v>
      </c>
      <c r="G11" s="83">
        <v>26317</v>
      </c>
      <c r="H11" s="84">
        <v>23181.7</v>
      </c>
      <c r="I11" s="84">
        <v>23529.4</v>
      </c>
      <c r="J11" s="84">
        <v>23882.2</v>
      </c>
      <c r="K11" s="84">
        <v>24240.5</v>
      </c>
      <c r="L11" s="84">
        <v>24603.599999999999</v>
      </c>
      <c r="M11" s="84">
        <v>24972.7</v>
      </c>
      <c r="N11" s="84">
        <v>25347.1</v>
      </c>
      <c r="O11" s="84">
        <v>25727.4</v>
      </c>
      <c r="P11" s="84">
        <v>26113.1</v>
      </c>
      <c r="Q11" s="84">
        <v>26504.9</v>
      </c>
      <c r="R11" s="84">
        <v>26902.1</v>
      </c>
      <c r="S11" s="84">
        <v>27306.3</v>
      </c>
      <c r="T11" s="85">
        <v>27715.8</v>
      </c>
    </row>
    <row r="12" spans="1:20" s="41" customFormat="1" ht="15" customHeight="1" x14ac:dyDescent="0.25">
      <c r="A12" s="163"/>
      <c r="B12" s="43" t="s">
        <v>16</v>
      </c>
      <c r="C12" s="83"/>
      <c r="D12" s="83">
        <v>20032</v>
      </c>
      <c r="E12" s="83">
        <v>20291</v>
      </c>
      <c r="F12" s="83">
        <v>25310</v>
      </c>
      <c r="G12" s="83">
        <v>24024</v>
      </c>
      <c r="H12" s="84">
        <v>23390.5</v>
      </c>
      <c r="I12" s="84">
        <v>22885.200000000001</v>
      </c>
      <c r="J12" s="84">
        <v>23118.6</v>
      </c>
      <c r="K12" s="84">
        <v>23711.3</v>
      </c>
      <c r="L12" s="84">
        <v>24271.5</v>
      </c>
      <c r="M12" s="84">
        <v>24881.8</v>
      </c>
      <c r="N12" s="84">
        <v>25200.1</v>
      </c>
      <c r="O12" s="84">
        <v>25798.799999999999</v>
      </c>
      <c r="P12" s="84">
        <v>26220.799999999999</v>
      </c>
      <c r="Q12" s="84">
        <v>26736.9</v>
      </c>
      <c r="R12" s="84">
        <v>27201.5</v>
      </c>
      <c r="S12" s="84">
        <v>27692.9</v>
      </c>
      <c r="T12" s="85">
        <v>28194.6</v>
      </c>
    </row>
    <row r="13" spans="1:20" s="41" customFormat="1" ht="15" customHeight="1" x14ac:dyDescent="0.25">
      <c r="A13" s="163"/>
      <c r="B13" s="44" t="s">
        <v>79</v>
      </c>
      <c r="C13" s="83">
        <v>31766</v>
      </c>
      <c r="D13" s="83">
        <v>38354</v>
      </c>
      <c r="E13" s="83">
        <v>33733</v>
      </c>
      <c r="F13" s="83">
        <v>44371</v>
      </c>
      <c r="G13" s="130">
        <v>39127.800000000003</v>
      </c>
      <c r="H13" s="84">
        <v>39703</v>
      </c>
      <c r="I13" s="84">
        <v>40342.1</v>
      </c>
      <c r="J13" s="84">
        <v>41086.9</v>
      </c>
      <c r="K13" s="84">
        <v>41516.5</v>
      </c>
      <c r="L13" s="84">
        <v>41858</v>
      </c>
      <c r="M13" s="84">
        <v>42496.2</v>
      </c>
      <c r="N13" s="84">
        <v>42852.6</v>
      </c>
      <c r="O13" s="84">
        <v>43433</v>
      </c>
      <c r="P13" s="84">
        <v>43877.600000000013</v>
      </c>
      <c r="Q13" s="84">
        <v>44464</v>
      </c>
      <c r="R13" s="84">
        <v>44898.3</v>
      </c>
      <c r="S13" s="84">
        <v>45899.999999999993</v>
      </c>
      <c r="T13" s="85">
        <v>46270</v>
      </c>
    </row>
    <row r="14" spans="1:20" s="41" customFormat="1" ht="15" customHeight="1" x14ac:dyDescent="0.25">
      <c r="A14" s="163"/>
      <c r="B14" s="43" t="s">
        <v>19</v>
      </c>
      <c r="C14" s="83"/>
      <c r="D14" s="83"/>
      <c r="E14" s="83"/>
      <c r="F14" s="83"/>
      <c r="G14" s="83"/>
      <c r="H14" s="84">
        <v>21388.5</v>
      </c>
      <c r="I14" s="84">
        <v>22034</v>
      </c>
      <c r="J14" s="84">
        <v>22679.200000000001</v>
      </c>
      <c r="K14" s="84">
        <v>23142</v>
      </c>
      <c r="L14" s="84">
        <v>23440.5</v>
      </c>
      <c r="M14" s="84">
        <v>24067.8</v>
      </c>
      <c r="N14" s="84">
        <v>24459</v>
      </c>
      <c r="O14" s="84">
        <v>24922.7</v>
      </c>
      <c r="P14" s="84">
        <v>25409.599999999999</v>
      </c>
      <c r="Q14" s="84">
        <v>25883.9</v>
      </c>
      <c r="R14" s="84">
        <v>26288.5</v>
      </c>
      <c r="S14" s="84">
        <v>27098.5</v>
      </c>
      <c r="T14" s="85">
        <v>27399.599999999999</v>
      </c>
    </row>
    <row r="15" spans="1:20" s="41" customFormat="1" ht="15" customHeight="1" x14ac:dyDescent="0.25">
      <c r="A15" s="163"/>
      <c r="B15" s="43" t="s">
        <v>89</v>
      </c>
      <c r="C15" s="83"/>
      <c r="D15" s="83"/>
      <c r="E15" s="83"/>
      <c r="F15" s="83"/>
      <c r="G15" s="83"/>
      <c r="H15" s="84">
        <v>18314.5</v>
      </c>
      <c r="I15" s="84">
        <v>18308.099999999999</v>
      </c>
      <c r="J15" s="84">
        <v>18407.7</v>
      </c>
      <c r="K15" s="84">
        <v>18374.5</v>
      </c>
      <c r="L15" s="84">
        <v>18417.5</v>
      </c>
      <c r="M15" s="84">
        <v>18428.400000000001</v>
      </c>
      <c r="N15" s="84">
        <v>18393.599999999999</v>
      </c>
      <c r="O15" s="84">
        <v>18510.3</v>
      </c>
      <c r="P15" s="84">
        <v>18468</v>
      </c>
      <c r="Q15" s="84">
        <v>18580.099999999999</v>
      </c>
      <c r="R15" s="84">
        <v>18609.8</v>
      </c>
      <c r="S15" s="84">
        <v>18801.5</v>
      </c>
      <c r="T15" s="85">
        <v>18870.400000000001</v>
      </c>
    </row>
    <row r="16" spans="1:20" s="41" customFormat="1" ht="15" customHeight="1" x14ac:dyDescent="0.25">
      <c r="A16" s="163"/>
      <c r="B16" s="86" t="s">
        <v>8</v>
      </c>
      <c r="C16" s="83"/>
      <c r="D16" s="83"/>
      <c r="E16" s="83"/>
      <c r="F16" s="83"/>
      <c r="G16" s="83"/>
      <c r="H16" s="87">
        <v>381816.76720504189</v>
      </c>
      <c r="I16" s="87">
        <v>396294.25667086983</v>
      </c>
      <c r="J16" s="87">
        <v>410862.08360151999</v>
      </c>
      <c r="K16" s="87">
        <v>423012.44337706751</v>
      </c>
      <c r="L16" s="87">
        <v>435554.56396991108</v>
      </c>
      <c r="M16" s="87">
        <v>448440.33768543089</v>
      </c>
      <c r="N16" s="87">
        <v>461793.34542338672</v>
      </c>
      <c r="O16" s="87">
        <v>475824.83340493462</v>
      </c>
      <c r="P16" s="87">
        <v>489906.03535811801</v>
      </c>
      <c r="Q16" s="87">
        <v>504921.68558705738</v>
      </c>
      <c r="R16" s="87">
        <v>519799.48892604251</v>
      </c>
      <c r="S16" s="87">
        <v>535070.00405911333</v>
      </c>
      <c r="T16" s="88">
        <v>550332.44973747921</v>
      </c>
    </row>
    <row r="17" spans="1:20" s="41" customFormat="1" ht="15" customHeight="1" x14ac:dyDescent="0.25">
      <c r="A17" s="166"/>
      <c r="B17" s="132" t="s">
        <v>10</v>
      </c>
      <c r="C17" s="133">
        <v>0</v>
      </c>
      <c r="D17" s="133">
        <v>0</v>
      </c>
      <c r="E17" s="133">
        <v>0</v>
      </c>
      <c r="F17" s="133">
        <v>0</v>
      </c>
      <c r="G17" s="133">
        <v>0</v>
      </c>
      <c r="H17" s="134">
        <v>-11479.167205041889</v>
      </c>
      <c r="I17" s="134">
        <v>-19230.25667086984</v>
      </c>
      <c r="J17" s="134">
        <v>-27122.683601519999</v>
      </c>
      <c r="K17" s="134">
        <v>-32391.44337706744</v>
      </c>
      <c r="L17" s="134">
        <v>-37558.663969911082</v>
      </c>
      <c r="M17" s="134">
        <v>-42431.737685430897</v>
      </c>
      <c r="N17" s="134">
        <v>-47717.645423386632</v>
      </c>
      <c r="O17" s="134">
        <v>-53060.533404934627</v>
      </c>
      <c r="P17" s="134">
        <v>-58224.335358118027</v>
      </c>
      <c r="Q17" s="134">
        <v>-63860.285587057399</v>
      </c>
      <c r="R17" s="134">
        <v>-69081.98892604241</v>
      </c>
      <c r="S17" s="134">
        <v>-74238.204059113355</v>
      </c>
      <c r="T17" s="135">
        <v>-79473.449737479183</v>
      </c>
    </row>
    <row r="18" spans="1:20" s="41" customFormat="1" ht="15" customHeight="1" x14ac:dyDescent="0.25">
      <c r="A18" s="167" t="s">
        <v>98</v>
      </c>
      <c r="B18" s="136" t="s">
        <v>3</v>
      </c>
      <c r="C18" s="137">
        <v>273300</v>
      </c>
      <c r="D18" s="137">
        <v>283518</v>
      </c>
      <c r="E18" s="137">
        <v>288320</v>
      </c>
      <c r="F18" s="137">
        <v>302683</v>
      </c>
      <c r="G18" s="137">
        <v>309221</v>
      </c>
      <c r="H18" s="138">
        <v>316343.59999999998</v>
      </c>
      <c r="I18" s="138">
        <v>323074</v>
      </c>
      <c r="J18" s="138">
        <v>329721.3</v>
      </c>
      <c r="K18" s="138">
        <v>336514.2</v>
      </c>
      <c r="L18" s="138">
        <v>343683.4</v>
      </c>
      <c r="M18" s="138">
        <v>351359.3</v>
      </c>
      <c r="N18" s="138">
        <v>359056.6</v>
      </c>
      <c r="O18" s="138">
        <v>367289.4</v>
      </c>
      <c r="P18" s="138">
        <v>375622.1</v>
      </c>
      <c r="Q18" s="138">
        <v>384272.3</v>
      </c>
      <c r="R18" s="138">
        <v>393192.8</v>
      </c>
      <c r="S18" s="138">
        <v>402497.2</v>
      </c>
      <c r="T18" s="139">
        <v>411796.8</v>
      </c>
    </row>
    <row r="19" spans="1:20" s="41" customFormat="1" ht="15" customHeight="1" x14ac:dyDescent="0.25">
      <c r="A19" s="168"/>
      <c r="B19" s="44" t="s">
        <v>76</v>
      </c>
      <c r="C19" s="97"/>
      <c r="D19" s="97">
        <v>34254</v>
      </c>
      <c r="E19" s="97">
        <v>34459</v>
      </c>
      <c r="F19" s="97">
        <v>39769</v>
      </c>
      <c r="G19" s="97">
        <v>40175</v>
      </c>
      <c r="H19" s="84">
        <v>37419.699999999997</v>
      </c>
      <c r="I19" s="84">
        <v>37554.699999999997</v>
      </c>
      <c r="J19" s="84">
        <v>38118.300000000003</v>
      </c>
      <c r="K19" s="84">
        <v>38961.800000000003</v>
      </c>
      <c r="L19" s="84">
        <v>39743.1</v>
      </c>
      <c r="M19" s="84">
        <v>40557.800000000003</v>
      </c>
      <c r="N19" s="84">
        <v>41176.1</v>
      </c>
      <c r="O19" s="84">
        <v>41982.400000000001</v>
      </c>
      <c r="P19" s="84">
        <v>42596.7</v>
      </c>
      <c r="Q19" s="84">
        <v>43416.800000000003</v>
      </c>
      <c r="R19" s="84">
        <v>44121.599999999999</v>
      </c>
      <c r="S19" s="84">
        <v>44884.4</v>
      </c>
      <c r="T19" s="85">
        <v>45644</v>
      </c>
    </row>
    <row r="20" spans="1:20" s="41" customFormat="1" ht="15" customHeight="1" x14ac:dyDescent="0.25">
      <c r="A20" s="168"/>
      <c r="B20" s="43" t="s">
        <v>15</v>
      </c>
      <c r="C20" s="97"/>
      <c r="D20" s="97">
        <v>16898</v>
      </c>
      <c r="E20" s="97">
        <v>17043</v>
      </c>
      <c r="F20" s="97">
        <v>18208</v>
      </c>
      <c r="G20" s="97">
        <v>19455</v>
      </c>
      <c r="H20" s="84">
        <v>17390.3</v>
      </c>
      <c r="I20" s="84">
        <v>17648.5</v>
      </c>
      <c r="J20" s="84">
        <v>17911.2</v>
      </c>
      <c r="K20" s="84">
        <v>18178.3</v>
      </c>
      <c r="L20" s="84">
        <v>18472</v>
      </c>
      <c r="M20" s="84">
        <v>18704.5</v>
      </c>
      <c r="N20" s="84">
        <v>19052.7</v>
      </c>
      <c r="O20" s="84">
        <v>19293.599999999999</v>
      </c>
      <c r="P20" s="84">
        <v>19565</v>
      </c>
      <c r="Q20" s="84">
        <v>19895.2</v>
      </c>
      <c r="R20" s="84">
        <v>20177.3</v>
      </c>
      <c r="S20" s="84">
        <v>20505.8</v>
      </c>
      <c r="T20" s="85">
        <v>20826.8</v>
      </c>
    </row>
    <row r="21" spans="1:20" s="41" customFormat="1" ht="15" customHeight="1" x14ac:dyDescent="0.25">
      <c r="A21" s="168"/>
      <c r="B21" s="43" t="s">
        <v>16</v>
      </c>
      <c r="C21" s="97"/>
      <c r="D21" s="97">
        <v>17356</v>
      </c>
      <c r="E21" s="97">
        <v>17416</v>
      </c>
      <c r="F21" s="97">
        <v>21561</v>
      </c>
      <c r="G21" s="97">
        <v>20720</v>
      </c>
      <c r="H21" s="84">
        <v>20029.400000000001</v>
      </c>
      <c r="I21" s="84">
        <v>19906.2</v>
      </c>
      <c r="J21" s="84">
        <v>20207.099999999999</v>
      </c>
      <c r="K21" s="84">
        <v>20783.5</v>
      </c>
      <c r="L21" s="84">
        <v>21271.1</v>
      </c>
      <c r="M21" s="84">
        <v>21853.3</v>
      </c>
      <c r="N21" s="84">
        <v>22123.4</v>
      </c>
      <c r="O21" s="84">
        <v>22688.799999999999</v>
      </c>
      <c r="P21" s="84">
        <v>23031.7</v>
      </c>
      <c r="Q21" s="84">
        <v>23521.599999999999</v>
      </c>
      <c r="R21" s="84">
        <v>23944.3</v>
      </c>
      <c r="S21" s="84">
        <v>24378.6</v>
      </c>
      <c r="T21" s="85">
        <v>24817.200000000001</v>
      </c>
    </row>
    <row r="22" spans="1:20" s="41" customFormat="1" ht="15" customHeight="1" x14ac:dyDescent="0.25">
      <c r="A22" s="168"/>
      <c r="B22" s="44" t="s">
        <v>79</v>
      </c>
      <c r="C22" s="97">
        <v>25642</v>
      </c>
      <c r="D22" s="97">
        <v>31606</v>
      </c>
      <c r="E22" s="97">
        <v>27229</v>
      </c>
      <c r="F22" s="97">
        <v>35969</v>
      </c>
      <c r="G22" s="130">
        <v>32259.1</v>
      </c>
      <c r="H22" s="84">
        <v>32775.599999999999</v>
      </c>
      <c r="I22" s="84">
        <v>33405.9</v>
      </c>
      <c r="J22" s="84">
        <v>34133.5</v>
      </c>
      <c r="K22" s="84">
        <v>34557.4</v>
      </c>
      <c r="L22" s="84">
        <v>34904.1</v>
      </c>
      <c r="M22" s="84">
        <v>35537.5</v>
      </c>
      <c r="N22" s="84">
        <v>35812.300000000003</v>
      </c>
      <c r="O22" s="84">
        <v>36375.5</v>
      </c>
      <c r="P22" s="84">
        <v>36894</v>
      </c>
      <c r="Q22" s="84">
        <v>37363.199999999997</v>
      </c>
      <c r="R22" s="84">
        <v>37763</v>
      </c>
      <c r="S22" s="84">
        <v>38602.699999999997</v>
      </c>
      <c r="T22" s="85">
        <v>39017.9</v>
      </c>
    </row>
    <row r="23" spans="1:20" s="41" customFormat="1" ht="15" customHeight="1" x14ac:dyDescent="0.25">
      <c r="A23" s="168"/>
      <c r="B23" s="43" t="s">
        <v>19</v>
      </c>
      <c r="C23" s="97"/>
      <c r="D23" s="97"/>
      <c r="E23" s="97"/>
      <c r="F23" s="97"/>
      <c r="G23" s="97"/>
      <c r="H23" s="84">
        <v>18320.2</v>
      </c>
      <c r="I23" s="84">
        <v>18904.099999999999</v>
      </c>
      <c r="J23" s="84">
        <v>19468</v>
      </c>
      <c r="K23" s="84">
        <v>19923</v>
      </c>
      <c r="L23" s="84">
        <v>20164.099999999999</v>
      </c>
      <c r="M23" s="84">
        <v>20757.099999999999</v>
      </c>
      <c r="N23" s="84">
        <v>21041.599999999999</v>
      </c>
      <c r="O23" s="84">
        <v>21492.400000000001</v>
      </c>
      <c r="P23" s="84">
        <v>21950.400000000001</v>
      </c>
      <c r="Q23" s="84">
        <v>22334.400000000001</v>
      </c>
      <c r="R23" s="84">
        <v>22670</v>
      </c>
      <c r="S23" s="84">
        <v>23379.4</v>
      </c>
      <c r="T23" s="85">
        <v>23679.1</v>
      </c>
    </row>
    <row r="24" spans="1:20" s="41" customFormat="1" ht="15" customHeight="1" x14ac:dyDescent="0.25">
      <c r="A24" s="168"/>
      <c r="B24" s="43" t="s">
        <v>89</v>
      </c>
      <c r="C24" s="97"/>
      <c r="D24" s="97"/>
      <c r="E24" s="97"/>
      <c r="F24" s="97"/>
      <c r="G24" s="97"/>
      <c r="H24" s="84">
        <v>14455.4</v>
      </c>
      <c r="I24" s="84">
        <v>14501.8</v>
      </c>
      <c r="J24" s="84">
        <v>14665.5</v>
      </c>
      <c r="K24" s="84">
        <v>14634.4</v>
      </c>
      <c r="L24" s="84">
        <v>14740</v>
      </c>
      <c r="M24" s="84">
        <v>14780.4</v>
      </c>
      <c r="N24" s="84">
        <v>14770.7</v>
      </c>
      <c r="O24" s="84">
        <v>14883.1</v>
      </c>
      <c r="P24" s="84">
        <v>14943.6</v>
      </c>
      <c r="Q24" s="84">
        <v>15028.8</v>
      </c>
      <c r="R24" s="84">
        <v>15093</v>
      </c>
      <c r="S24" s="84">
        <v>15223.3</v>
      </c>
      <c r="T24" s="85">
        <v>15338.8</v>
      </c>
    </row>
    <row r="25" spans="1:20" s="41" customFormat="1" ht="15" customHeight="1" x14ac:dyDescent="0.25">
      <c r="A25" s="168"/>
      <c r="B25" s="98" t="s">
        <v>8</v>
      </c>
      <c r="C25" s="97"/>
      <c r="D25" s="97"/>
      <c r="E25" s="97"/>
      <c r="F25" s="97"/>
      <c r="G25" s="97"/>
      <c r="H25" s="99">
        <v>326181.59879395762</v>
      </c>
      <c r="I25" s="99">
        <v>339941.76231927489</v>
      </c>
      <c r="J25" s="99">
        <v>353780.56546202092</v>
      </c>
      <c r="K25" s="99">
        <v>365099.46317657072</v>
      </c>
      <c r="L25" s="99">
        <v>376781.08052957169</v>
      </c>
      <c r="M25" s="99">
        <v>388848.51333000831</v>
      </c>
      <c r="N25" s="99">
        <v>401236.87258109532</v>
      </c>
      <c r="O25" s="99">
        <v>414312.30796959979</v>
      </c>
      <c r="P25" s="99">
        <v>427435.51998218999</v>
      </c>
      <c r="Q25" s="99">
        <v>441513.14082323702</v>
      </c>
      <c r="R25" s="99">
        <v>455414.68786330818</v>
      </c>
      <c r="S25" s="99">
        <v>469713.02887682879</v>
      </c>
      <c r="T25" s="100">
        <v>483966.66508793557</v>
      </c>
    </row>
    <row r="26" spans="1:20" s="41" customFormat="1" ht="15" customHeight="1" x14ac:dyDescent="0.25">
      <c r="A26" s="169"/>
      <c r="B26" s="140" t="s">
        <v>10</v>
      </c>
      <c r="C26" s="141">
        <v>0</v>
      </c>
      <c r="D26" s="141">
        <v>0</v>
      </c>
      <c r="E26" s="141">
        <v>0</v>
      </c>
      <c r="F26" s="141">
        <v>0</v>
      </c>
      <c r="G26" s="141">
        <v>0</v>
      </c>
      <c r="H26" s="142">
        <v>-9837.9987939575694</v>
      </c>
      <c r="I26" s="142">
        <v>-16867.762319274949</v>
      </c>
      <c r="J26" s="142">
        <v>-24059.26546202091</v>
      </c>
      <c r="K26" s="142">
        <v>-28585.26317657069</v>
      </c>
      <c r="L26" s="142">
        <v>-33097.680529571677</v>
      </c>
      <c r="M26" s="142">
        <v>-37489.213330008301</v>
      </c>
      <c r="N26" s="142">
        <v>-42180.272581095232</v>
      </c>
      <c r="O26" s="142">
        <v>-47022.907969599793</v>
      </c>
      <c r="P26" s="142">
        <v>-51813.419982190033</v>
      </c>
      <c r="Q26" s="142">
        <v>-57240.840823236969</v>
      </c>
      <c r="R26" s="142">
        <v>-62221.887863308199</v>
      </c>
      <c r="S26" s="142">
        <v>-67215.828876828833</v>
      </c>
      <c r="T26" s="143">
        <v>-72169.865087935599</v>
      </c>
    </row>
    <row r="27" spans="1:20" s="39" customFormat="1" ht="15" customHeight="1" x14ac:dyDescent="0.25">
      <c r="A27" s="167" t="s">
        <v>99</v>
      </c>
      <c r="B27" s="136" t="s">
        <v>3</v>
      </c>
      <c r="C27" s="137">
        <v>52982</v>
      </c>
      <c r="D27" s="137">
        <v>53247</v>
      </c>
      <c r="E27" s="137">
        <v>52367</v>
      </c>
      <c r="F27" s="137">
        <v>54202</v>
      </c>
      <c r="G27" s="137">
        <v>53634</v>
      </c>
      <c r="H27" s="138">
        <v>53994</v>
      </c>
      <c r="I27" s="138">
        <v>53990</v>
      </c>
      <c r="J27" s="138">
        <v>54018.1</v>
      </c>
      <c r="K27" s="138">
        <v>54106.8</v>
      </c>
      <c r="L27" s="138">
        <v>54312.5</v>
      </c>
      <c r="M27" s="138">
        <v>54649.3</v>
      </c>
      <c r="N27" s="138">
        <v>55019.1</v>
      </c>
      <c r="O27" s="138">
        <v>55474.9</v>
      </c>
      <c r="P27" s="138">
        <v>56059.6</v>
      </c>
      <c r="Q27" s="138">
        <v>56789.100000000013</v>
      </c>
      <c r="R27" s="138">
        <v>57524.7</v>
      </c>
      <c r="S27" s="138">
        <v>58334.6</v>
      </c>
      <c r="T27" s="139">
        <v>59062.2</v>
      </c>
    </row>
    <row r="28" spans="1:20" s="39" customFormat="1" ht="15" customHeight="1" x14ac:dyDescent="0.25">
      <c r="A28" s="168"/>
      <c r="B28" s="44" t="s">
        <v>76</v>
      </c>
      <c r="C28" s="97"/>
      <c r="D28" s="97">
        <v>7995</v>
      </c>
      <c r="E28" s="97">
        <v>7817</v>
      </c>
      <c r="F28" s="97">
        <v>10162</v>
      </c>
      <c r="G28" s="97">
        <v>10166</v>
      </c>
      <c r="H28" s="84">
        <v>9152.5</v>
      </c>
      <c r="I28" s="84">
        <v>8859.9</v>
      </c>
      <c r="J28" s="84">
        <v>8882.5</v>
      </c>
      <c r="K28" s="84">
        <v>8990</v>
      </c>
      <c r="L28" s="84">
        <v>9132</v>
      </c>
      <c r="M28" s="84">
        <v>9296.7000000000007</v>
      </c>
      <c r="N28" s="84">
        <v>9371.1</v>
      </c>
      <c r="O28" s="84">
        <v>9543.7999999999993</v>
      </c>
      <c r="P28" s="84">
        <v>9737.2000000000007</v>
      </c>
      <c r="Q28" s="84">
        <v>9825</v>
      </c>
      <c r="R28" s="84">
        <v>9982</v>
      </c>
      <c r="S28" s="84">
        <v>10114.799999999999</v>
      </c>
      <c r="T28" s="85">
        <v>10266.4</v>
      </c>
    </row>
    <row r="29" spans="1:20" s="39" customFormat="1" ht="15" customHeight="1" x14ac:dyDescent="0.25">
      <c r="A29" s="168"/>
      <c r="B29" s="43" t="s">
        <v>15</v>
      </c>
      <c r="C29" s="97"/>
      <c r="D29" s="97">
        <v>5319</v>
      </c>
      <c r="E29" s="97">
        <v>4942</v>
      </c>
      <c r="F29" s="97">
        <v>6413</v>
      </c>
      <c r="G29" s="97">
        <v>6862</v>
      </c>
      <c r="H29" s="84">
        <v>5791.4000000000005</v>
      </c>
      <c r="I29" s="84">
        <v>5880.9000000000005</v>
      </c>
      <c r="J29" s="84">
        <v>5971</v>
      </c>
      <c r="K29" s="84">
        <v>6062.2</v>
      </c>
      <c r="L29" s="84">
        <v>6131.6</v>
      </c>
      <c r="M29" s="84">
        <v>6268.2</v>
      </c>
      <c r="N29" s="84">
        <v>6294.4</v>
      </c>
      <c r="O29" s="84">
        <v>6433.8</v>
      </c>
      <c r="P29" s="84">
        <v>6548.1</v>
      </c>
      <c r="Q29" s="84">
        <v>6609.7</v>
      </c>
      <c r="R29" s="84">
        <v>6724.8</v>
      </c>
      <c r="S29" s="84">
        <v>6800.5</v>
      </c>
      <c r="T29" s="85">
        <v>6889</v>
      </c>
    </row>
    <row r="30" spans="1:20" s="39" customFormat="1" ht="15" customHeight="1" x14ac:dyDescent="0.25">
      <c r="A30" s="168"/>
      <c r="B30" s="43" t="s">
        <v>16</v>
      </c>
      <c r="C30" s="97"/>
      <c r="D30" s="97">
        <v>2676</v>
      </c>
      <c r="E30" s="97">
        <v>2875</v>
      </c>
      <c r="F30" s="97">
        <v>3749</v>
      </c>
      <c r="G30" s="97">
        <v>3304</v>
      </c>
      <c r="H30" s="84">
        <v>3361.1</v>
      </c>
      <c r="I30" s="84">
        <v>2979</v>
      </c>
      <c r="J30" s="84">
        <v>2911.5</v>
      </c>
      <c r="K30" s="84">
        <v>2927.8</v>
      </c>
      <c r="L30" s="84">
        <v>3000.4</v>
      </c>
      <c r="M30" s="84">
        <v>3028.5</v>
      </c>
      <c r="N30" s="84">
        <v>3076.7</v>
      </c>
      <c r="O30" s="84">
        <v>3110</v>
      </c>
      <c r="P30" s="84">
        <v>3189.1</v>
      </c>
      <c r="Q30" s="84">
        <v>3215.3</v>
      </c>
      <c r="R30" s="84">
        <v>3257.2</v>
      </c>
      <c r="S30" s="84">
        <v>3314.3</v>
      </c>
      <c r="T30" s="85">
        <v>3377.4</v>
      </c>
    </row>
    <row r="31" spans="1:20" s="39" customFormat="1" ht="15" customHeight="1" x14ac:dyDescent="0.25">
      <c r="A31" s="168"/>
      <c r="B31" s="44" t="s">
        <v>79</v>
      </c>
      <c r="C31" s="97">
        <v>6124</v>
      </c>
      <c r="D31" s="97">
        <v>6748</v>
      </c>
      <c r="E31" s="97">
        <v>6504</v>
      </c>
      <c r="F31" s="97">
        <v>8402</v>
      </c>
      <c r="G31" s="130">
        <v>6868.7</v>
      </c>
      <c r="H31" s="84">
        <v>6927.4</v>
      </c>
      <c r="I31" s="84">
        <v>6936.2</v>
      </c>
      <c r="J31" s="84">
        <v>6953.4000000000005</v>
      </c>
      <c r="K31" s="84">
        <v>6959.1</v>
      </c>
      <c r="L31" s="84">
        <v>6953.9000000000005</v>
      </c>
      <c r="M31" s="84">
        <v>6958.7</v>
      </c>
      <c r="N31" s="84">
        <v>7040.3</v>
      </c>
      <c r="O31" s="84">
        <v>7057.5</v>
      </c>
      <c r="P31" s="84">
        <v>6983.5999999999995</v>
      </c>
      <c r="Q31" s="84">
        <v>7100.8</v>
      </c>
      <c r="R31" s="84">
        <v>7135.2999999999993</v>
      </c>
      <c r="S31" s="84">
        <v>7297.3</v>
      </c>
      <c r="T31" s="85">
        <v>7252.1</v>
      </c>
    </row>
    <row r="32" spans="1:20" s="39" customFormat="1" ht="15" customHeight="1" x14ac:dyDescent="0.25">
      <c r="A32" s="168"/>
      <c r="B32" s="43" t="s">
        <v>19</v>
      </c>
      <c r="C32" s="97"/>
      <c r="D32" s="97"/>
      <c r="E32" s="97"/>
      <c r="F32" s="97"/>
      <c r="G32" s="97"/>
      <c r="H32" s="84">
        <v>3068.3</v>
      </c>
      <c r="I32" s="84">
        <v>3129.9</v>
      </c>
      <c r="J32" s="84">
        <v>3211.2</v>
      </c>
      <c r="K32" s="84">
        <v>3219</v>
      </c>
      <c r="L32" s="84">
        <v>3276.4</v>
      </c>
      <c r="M32" s="84">
        <v>3310.7</v>
      </c>
      <c r="N32" s="84">
        <v>3417.4</v>
      </c>
      <c r="O32" s="84">
        <v>3430.3</v>
      </c>
      <c r="P32" s="84">
        <v>3459.2</v>
      </c>
      <c r="Q32" s="84">
        <v>3549.5</v>
      </c>
      <c r="R32" s="84">
        <v>3618.5</v>
      </c>
      <c r="S32" s="84">
        <v>3719.1</v>
      </c>
      <c r="T32" s="85">
        <v>3720.5</v>
      </c>
    </row>
    <row r="33" spans="1:20" s="39" customFormat="1" ht="15" customHeight="1" x14ac:dyDescent="0.25">
      <c r="A33" s="168"/>
      <c r="B33" s="43" t="s">
        <v>89</v>
      </c>
      <c r="C33" s="97"/>
      <c r="D33" s="97"/>
      <c r="E33" s="97"/>
      <c r="F33" s="97"/>
      <c r="G33" s="97"/>
      <c r="H33" s="84">
        <v>3859.1</v>
      </c>
      <c r="I33" s="84">
        <v>3806.3</v>
      </c>
      <c r="J33" s="84">
        <v>3742.2</v>
      </c>
      <c r="K33" s="84">
        <v>3740.1</v>
      </c>
      <c r="L33" s="84">
        <v>3677.5</v>
      </c>
      <c r="M33" s="84">
        <v>3648</v>
      </c>
      <c r="N33" s="84">
        <v>3622.9</v>
      </c>
      <c r="O33" s="84">
        <v>3627.2</v>
      </c>
      <c r="P33" s="84">
        <v>3524.4</v>
      </c>
      <c r="Q33" s="84">
        <v>3551.3</v>
      </c>
      <c r="R33" s="84">
        <v>3516.8</v>
      </c>
      <c r="S33" s="84">
        <v>3578.2</v>
      </c>
      <c r="T33" s="85">
        <v>3531.6</v>
      </c>
    </row>
    <row r="34" spans="1:20" s="39" customFormat="1" ht="15" customHeight="1" x14ac:dyDescent="0.25">
      <c r="A34" s="168"/>
      <c r="B34" s="98" t="s">
        <v>8</v>
      </c>
      <c r="C34" s="97"/>
      <c r="D34" s="97"/>
      <c r="E34" s="97"/>
      <c r="F34" s="97"/>
      <c r="G34" s="97"/>
      <c r="H34" s="99">
        <v>55635.16841108432</v>
      </c>
      <c r="I34" s="99">
        <v>56352.494351594891</v>
      </c>
      <c r="J34" s="99">
        <v>57081.51813949908</v>
      </c>
      <c r="K34" s="99">
        <v>57912.980200496757</v>
      </c>
      <c r="L34" s="99">
        <v>58773.483440339412</v>
      </c>
      <c r="M34" s="99">
        <v>59591.824355422592</v>
      </c>
      <c r="N34" s="99">
        <v>60556.472842291398</v>
      </c>
      <c r="O34" s="99">
        <v>61512.525435334828</v>
      </c>
      <c r="P34" s="99">
        <v>62470.515375928007</v>
      </c>
      <c r="Q34" s="99">
        <v>63408.544763820428</v>
      </c>
      <c r="R34" s="99">
        <v>64384.801062734223</v>
      </c>
      <c r="S34" s="99">
        <v>65356.975182284543</v>
      </c>
      <c r="T34" s="100">
        <v>66365.784649543581</v>
      </c>
    </row>
    <row r="35" spans="1:20" s="39" customFormat="1" ht="15" customHeight="1" x14ac:dyDescent="0.25">
      <c r="A35" s="169"/>
      <c r="B35" s="140" t="s">
        <v>10</v>
      </c>
      <c r="C35" s="141">
        <v>0</v>
      </c>
      <c r="D35" s="141">
        <v>0</v>
      </c>
      <c r="E35" s="141">
        <v>0</v>
      </c>
      <c r="F35" s="141">
        <v>0</v>
      </c>
      <c r="G35" s="141">
        <v>0</v>
      </c>
      <c r="H35" s="142">
        <v>-1641.1684110843189</v>
      </c>
      <c r="I35" s="142">
        <v>-2362.4943515948912</v>
      </c>
      <c r="J35" s="142">
        <v>-3063.4181394990828</v>
      </c>
      <c r="K35" s="142">
        <v>-3806.180200496759</v>
      </c>
      <c r="L35" s="142">
        <v>-4460.9834403394116</v>
      </c>
      <c r="M35" s="142">
        <v>-4942.5243554225945</v>
      </c>
      <c r="N35" s="142">
        <v>-5537.3728422913982</v>
      </c>
      <c r="O35" s="142">
        <v>-6037.6254353348322</v>
      </c>
      <c r="P35" s="142">
        <v>-6410.9153759280052</v>
      </c>
      <c r="Q35" s="142">
        <v>-6619.4447638204247</v>
      </c>
      <c r="R35" s="142">
        <v>-6860.1010627342157</v>
      </c>
      <c r="S35" s="142">
        <v>-7022.3751822845352</v>
      </c>
      <c r="T35" s="143">
        <v>-7303.5846495435771</v>
      </c>
    </row>
    <row r="36" spans="1:20" s="39" customFormat="1" ht="21.75" customHeight="1" x14ac:dyDescent="0.25">
      <c r="A36" s="144" t="s">
        <v>95</v>
      </c>
      <c r="B36" s="145"/>
      <c r="C36" s="112"/>
      <c r="D36" s="112"/>
      <c r="E36" s="112"/>
      <c r="F36" s="112"/>
      <c r="G36" s="112"/>
      <c r="H36" s="112"/>
      <c r="I36" s="112"/>
      <c r="J36" s="112"/>
      <c r="K36" s="112"/>
      <c r="L36" s="112"/>
      <c r="M36" s="112"/>
      <c r="N36" s="112"/>
      <c r="O36" s="112"/>
      <c r="P36" s="112"/>
      <c r="Q36" s="112"/>
      <c r="R36" s="112"/>
      <c r="S36" s="112"/>
      <c r="T36" s="113"/>
    </row>
    <row r="37" spans="1:20" s="41" customFormat="1" ht="15" customHeight="1" x14ac:dyDescent="0.25">
      <c r="A37" s="162" t="s">
        <v>88</v>
      </c>
      <c r="B37" s="78" t="s">
        <v>3</v>
      </c>
      <c r="C37" s="79">
        <v>279877.23684210482</v>
      </c>
      <c r="D37" s="79">
        <v>289719.8947368419</v>
      </c>
      <c r="E37" s="79">
        <v>291920.76315789501</v>
      </c>
      <c r="F37" s="79">
        <v>312707.65789473709</v>
      </c>
      <c r="G37" s="79">
        <v>325211.02631578973</v>
      </c>
      <c r="H37" s="80">
        <v>324988.7215311731</v>
      </c>
      <c r="I37" s="81">
        <v>332165.02406738169</v>
      </c>
      <c r="J37" s="81">
        <v>339226.57918924262</v>
      </c>
      <c r="K37" s="81">
        <v>346161.29405944032</v>
      </c>
      <c r="L37" s="81">
        <v>353550.23014344129</v>
      </c>
      <c r="M37" s="81">
        <v>361254.28954070708</v>
      </c>
      <c r="N37" s="81">
        <v>369061.9281536325</v>
      </c>
      <c r="O37" s="81">
        <v>377216.8136257538</v>
      </c>
      <c r="P37" s="81">
        <v>385646.66467292042</v>
      </c>
      <c r="Q37" s="81">
        <v>394498.8520170828</v>
      </c>
      <c r="R37" s="81">
        <v>403567.57477284479</v>
      </c>
      <c r="S37" s="81">
        <v>413047.61817586102</v>
      </c>
      <c r="T37" s="82">
        <v>422575.38912593218</v>
      </c>
    </row>
    <row r="38" spans="1:20" s="41" customFormat="1" ht="15" customHeight="1" x14ac:dyDescent="0.25">
      <c r="A38" s="163"/>
      <c r="B38" s="44" t="s">
        <v>76</v>
      </c>
      <c r="C38" s="83"/>
      <c r="D38" s="83">
        <v>33426.236842105267</v>
      </c>
      <c r="E38" s="83">
        <v>33616.57894736842</v>
      </c>
      <c r="F38" s="83">
        <v>39868.526315789459</v>
      </c>
      <c r="G38" s="83">
        <v>42719.289473684228</v>
      </c>
      <c r="H38" s="84">
        <v>36770.875714327587</v>
      </c>
      <c r="I38" s="84">
        <v>36813.500264588802</v>
      </c>
      <c r="J38" s="84">
        <v>37258.017147408988</v>
      </c>
      <c r="K38" s="84">
        <v>38014.600033360053</v>
      </c>
      <c r="L38" s="84">
        <v>38729.359298123447</v>
      </c>
      <c r="M38" s="84">
        <v>39483.643596708083</v>
      </c>
      <c r="N38" s="84">
        <v>40081.156978917963</v>
      </c>
      <c r="O38" s="84">
        <v>40847.487863965231</v>
      </c>
      <c r="P38" s="84">
        <v>41502.831202358051</v>
      </c>
      <c r="Q38" s="84">
        <v>42232.78849539283</v>
      </c>
      <c r="R38" s="84">
        <v>42895.692959557608</v>
      </c>
      <c r="S38" s="84">
        <v>43625.001171604788</v>
      </c>
      <c r="T38" s="85">
        <v>44375.873568520547</v>
      </c>
    </row>
    <row r="39" spans="1:20" s="41" customFormat="1" ht="15" customHeight="1" x14ac:dyDescent="0.25">
      <c r="A39" s="163"/>
      <c r="B39" s="43" t="s">
        <v>15</v>
      </c>
      <c r="C39" s="83"/>
      <c r="D39" s="83">
        <v>19544.89473684211</v>
      </c>
      <c r="E39" s="83">
        <v>19115</v>
      </c>
      <c r="F39" s="83">
        <v>21849.36842105263</v>
      </c>
      <c r="G39" s="83">
        <v>24465.526315789481</v>
      </c>
      <c r="H39" s="84">
        <v>20283.2215882573</v>
      </c>
      <c r="I39" s="84">
        <v>20591.494161033239</v>
      </c>
      <c r="J39" s="84">
        <v>20892.709310305221</v>
      </c>
      <c r="K39" s="84">
        <v>21180.817722753371</v>
      </c>
      <c r="L39" s="84">
        <v>21513.306079769009</v>
      </c>
      <c r="M39" s="84">
        <v>21842.583975734819</v>
      </c>
      <c r="N39" s="84">
        <v>22184.09908347001</v>
      </c>
      <c r="O39" s="84">
        <v>22519.766446063211</v>
      </c>
      <c r="P39" s="84">
        <v>22850.69025549174</v>
      </c>
      <c r="Q39" s="84">
        <v>23196.355885398949</v>
      </c>
      <c r="R39" s="84">
        <v>23525.0255056067</v>
      </c>
      <c r="S39" s="84">
        <v>23857.229082741382</v>
      </c>
      <c r="T39" s="85">
        <v>24249.126694887829</v>
      </c>
    </row>
    <row r="40" spans="1:20" s="41" customFormat="1" ht="15" customHeight="1" x14ac:dyDescent="0.25">
      <c r="A40" s="163"/>
      <c r="B40" s="43" t="s">
        <v>16</v>
      </c>
      <c r="C40" s="83"/>
      <c r="D40" s="83">
        <v>13881.34210526316</v>
      </c>
      <c r="E40" s="83">
        <v>14501.578947368411</v>
      </c>
      <c r="F40" s="83">
        <v>18019.157894736829</v>
      </c>
      <c r="G40" s="83">
        <v>18253.763157894751</v>
      </c>
      <c r="H40" s="84">
        <v>16487.654126070291</v>
      </c>
      <c r="I40" s="84">
        <v>16222.006103555559</v>
      </c>
      <c r="J40" s="84">
        <v>16365.30783710377</v>
      </c>
      <c r="K40" s="84">
        <v>16833.782310606679</v>
      </c>
      <c r="L40" s="84">
        <v>17216.053218354438</v>
      </c>
      <c r="M40" s="84">
        <v>17641.059620973261</v>
      </c>
      <c r="N40" s="84">
        <v>17897.057895447939</v>
      </c>
      <c r="O40" s="84">
        <v>18327.721417902019</v>
      </c>
      <c r="P40" s="84">
        <v>18652.140946866319</v>
      </c>
      <c r="Q40" s="84">
        <v>19036.432609993892</v>
      </c>
      <c r="R40" s="84">
        <v>19370.667453950911</v>
      </c>
      <c r="S40" s="84">
        <v>19767.77208886341</v>
      </c>
      <c r="T40" s="85">
        <v>20126.746873632721</v>
      </c>
    </row>
    <row r="41" spans="1:20" s="41" customFormat="1" ht="15" customHeight="1" x14ac:dyDescent="0.25">
      <c r="A41" s="163"/>
      <c r="B41" s="44" t="s">
        <v>79</v>
      </c>
      <c r="C41" s="83">
        <v>24166.789473684221</v>
      </c>
      <c r="D41" s="83">
        <v>28825.973684210519</v>
      </c>
      <c r="E41" s="83">
        <v>25951.921052631591</v>
      </c>
      <c r="F41" s="83">
        <v>34935.210526315823</v>
      </c>
      <c r="G41" s="130">
        <v>34434.810526315778</v>
      </c>
      <c r="H41" s="84">
        <v>29766.617810473181</v>
      </c>
      <c r="I41" s="84">
        <v>30283.945760181599</v>
      </c>
      <c r="J41" s="84">
        <v>30888.079945512069</v>
      </c>
      <c r="K41" s="84">
        <v>31252.302451722331</v>
      </c>
      <c r="L41" s="84">
        <v>31549.68111859453</v>
      </c>
      <c r="M41" s="84">
        <v>32128.786223332831</v>
      </c>
      <c r="N41" s="84">
        <v>32434.68004386915</v>
      </c>
      <c r="O41" s="84">
        <v>32905.758840387287</v>
      </c>
      <c r="P41" s="84">
        <v>33297.869596747179</v>
      </c>
      <c r="Q41" s="84">
        <v>33844.494520280743</v>
      </c>
      <c r="R41" s="84">
        <v>34144.250895713987</v>
      </c>
      <c r="S41" s="84">
        <v>34996.047269798561</v>
      </c>
      <c r="T41" s="85">
        <v>35367.472346220173</v>
      </c>
    </row>
    <row r="42" spans="1:20" s="41" customFormat="1" ht="15" customHeight="1" x14ac:dyDescent="0.25">
      <c r="A42" s="163"/>
      <c r="B42" s="43" t="s">
        <v>19</v>
      </c>
      <c r="C42" s="83"/>
      <c r="D42" s="83"/>
      <c r="E42" s="83"/>
      <c r="F42" s="83"/>
      <c r="G42" s="83"/>
      <c r="H42" s="84">
        <v>16812.838705727419</v>
      </c>
      <c r="I42" s="84">
        <v>17323.583510337899</v>
      </c>
      <c r="J42" s="84">
        <v>17861.784786692369</v>
      </c>
      <c r="K42" s="84">
        <v>18216.65768102639</v>
      </c>
      <c r="L42" s="84">
        <v>18447.26996204535</v>
      </c>
      <c r="M42" s="84">
        <v>18978.312557215559</v>
      </c>
      <c r="N42" s="84">
        <v>19278.92460206258</v>
      </c>
      <c r="O42" s="84">
        <v>19651.301443892229</v>
      </c>
      <c r="P42" s="84">
        <v>20059.959051227052</v>
      </c>
      <c r="Q42" s="84">
        <v>20467.816721208979</v>
      </c>
      <c r="R42" s="84">
        <v>20754.416938333659</v>
      </c>
      <c r="S42" s="84">
        <v>21432.748700172691</v>
      </c>
      <c r="T42" s="85">
        <v>21728.290612900812</v>
      </c>
    </row>
    <row r="43" spans="1:20" s="41" customFormat="1" ht="15" customHeight="1" x14ac:dyDescent="0.25">
      <c r="A43" s="163"/>
      <c r="B43" s="43" t="s">
        <v>89</v>
      </c>
      <c r="C43" s="83"/>
      <c r="D43" s="83"/>
      <c r="E43" s="83"/>
      <c r="F43" s="83"/>
      <c r="G43" s="83"/>
      <c r="H43" s="84">
        <v>12953.77910474575</v>
      </c>
      <c r="I43" s="84">
        <v>12960.3622498437</v>
      </c>
      <c r="J43" s="84">
        <v>13026.295158819699</v>
      </c>
      <c r="K43" s="84">
        <v>13035.64477069593</v>
      </c>
      <c r="L43" s="84">
        <v>13102.41115654918</v>
      </c>
      <c r="M43" s="84">
        <v>13150.47366611727</v>
      </c>
      <c r="N43" s="84">
        <v>13155.75544180657</v>
      </c>
      <c r="O43" s="84">
        <v>13254.45739649507</v>
      </c>
      <c r="P43" s="84">
        <v>13237.91054552013</v>
      </c>
      <c r="Q43" s="84">
        <v>13376.67779907176</v>
      </c>
      <c r="R43" s="84">
        <v>13389.83395738033</v>
      </c>
      <c r="S43" s="84">
        <v>13563.298569625869</v>
      </c>
      <c r="T43" s="85">
        <v>13639.181733319359</v>
      </c>
    </row>
    <row r="44" spans="1:20" s="41" customFormat="1" ht="15" customHeight="1" x14ac:dyDescent="0.25">
      <c r="A44" s="163"/>
      <c r="B44" s="86" t="s">
        <v>8</v>
      </c>
      <c r="C44" s="83"/>
      <c r="D44" s="83"/>
      <c r="E44" s="83"/>
      <c r="F44" s="83"/>
      <c r="G44" s="83"/>
      <c r="H44" s="87">
        <v>334872.7218651977</v>
      </c>
      <c r="I44" s="87">
        <v>348961.80812405102</v>
      </c>
      <c r="J44" s="87">
        <v>363067.94215432642</v>
      </c>
      <c r="K44" s="87">
        <v>374598.84481308522</v>
      </c>
      <c r="L44" s="87">
        <v>386546.73185693187</v>
      </c>
      <c r="M44" s="87">
        <v>398562.84575934068</v>
      </c>
      <c r="N44" s="87">
        <v>411090.01750416262</v>
      </c>
      <c r="O44" s="87">
        <v>423994.21917099901</v>
      </c>
      <c r="P44" s="87">
        <v>437034.67233127658</v>
      </c>
      <c r="Q44" s="87">
        <v>451014.47733503481</v>
      </c>
      <c r="R44" s="87">
        <v>464849.59051945969</v>
      </c>
      <c r="S44" s="87">
        <v>479009.70223096228</v>
      </c>
      <c r="T44" s="88">
        <v>493282.10159118258</v>
      </c>
    </row>
    <row r="45" spans="1:20" s="41" customFormat="1" ht="15" customHeight="1" x14ac:dyDescent="0.25">
      <c r="A45" s="166"/>
      <c r="B45" s="132" t="s">
        <v>10</v>
      </c>
      <c r="C45" s="133">
        <v>0</v>
      </c>
      <c r="D45" s="133">
        <v>0</v>
      </c>
      <c r="E45" s="133">
        <v>0</v>
      </c>
      <c r="F45" s="133">
        <v>0</v>
      </c>
      <c r="G45" s="133">
        <v>0</v>
      </c>
      <c r="H45" s="134">
        <v>-9884.0003340245948</v>
      </c>
      <c r="I45" s="134">
        <v>-16796.78405666929</v>
      </c>
      <c r="J45" s="134">
        <v>-23841.362965083808</v>
      </c>
      <c r="K45" s="134">
        <v>-28437.55075364494</v>
      </c>
      <c r="L45" s="134">
        <v>-32996.501713490557</v>
      </c>
      <c r="M45" s="134">
        <v>-37308.556218633486</v>
      </c>
      <c r="N45" s="134">
        <v>-42028.089350530157</v>
      </c>
      <c r="O45" s="134">
        <v>-46777.405545245201</v>
      </c>
      <c r="P45" s="134">
        <v>-51388.007658356277</v>
      </c>
      <c r="Q45" s="134">
        <v>-56515.625317952014</v>
      </c>
      <c r="R45" s="134">
        <v>-61282.015746614888</v>
      </c>
      <c r="S45" s="134">
        <v>-65962.084055101368</v>
      </c>
      <c r="T45" s="135">
        <v>-70706.712465250443</v>
      </c>
    </row>
    <row r="46" spans="1:20" s="41" customFormat="1" ht="15" customHeight="1" x14ac:dyDescent="0.25">
      <c r="A46" s="167" t="s">
        <v>98</v>
      </c>
      <c r="B46" s="136" t="s">
        <v>3</v>
      </c>
      <c r="C46" s="137">
        <v>235890.42105263111</v>
      </c>
      <c r="D46" s="137">
        <v>245496.07894736819</v>
      </c>
      <c r="E46" s="137">
        <v>248896.2105263159</v>
      </c>
      <c r="F46" s="137">
        <v>267361.76315789513</v>
      </c>
      <c r="G46" s="137">
        <v>279171.13157894748</v>
      </c>
      <c r="H46" s="138">
        <v>279614.28913150087</v>
      </c>
      <c r="I46" s="138">
        <v>286673.23102635879</v>
      </c>
      <c r="J46" s="138">
        <v>293594.40642858529</v>
      </c>
      <c r="K46" s="138">
        <v>300400.27182082267</v>
      </c>
      <c r="L46" s="138">
        <v>307570.9951138465</v>
      </c>
      <c r="M46" s="138">
        <v>314912.4693170918</v>
      </c>
      <c r="N46" s="138">
        <v>322413.93046952412</v>
      </c>
      <c r="O46" s="138">
        <v>330162.41053260921</v>
      </c>
      <c r="P46" s="138">
        <v>338068.22720639198</v>
      </c>
      <c r="Q46" s="138">
        <v>346259.08978085441</v>
      </c>
      <c r="R46" s="138">
        <v>354660.64779262128</v>
      </c>
      <c r="S46" s="138">
        <v>363383.45943933702</v>
      </c>
      <c r="T46" s="139">
        <v>372229.422286938</v>
      </c>
    </row>
    <row r="47" spans="1:20" s="41" customFormat="1" ht="15" customHeight="1" x14ac:dyDescent="0.25">
      <c r="A47" s="168"/>
      <c r="B47" s="44" t="s">
        <v>76</v>
      </c>
      <c r="C47" s="97"/>
      <c r="D47" s="97">
        <v>27238.97368421053</v>
      </c>
      <c r="E47" s="97">
        <v>27623.552631578939</v>
      </c>
      <c r="F47" s="97">
        <v>31966.763157894711</v>
      </c>
      <c r="G47" s="97">
        <v>34227.342105263167</v>
      </c>
      <c r="H47" s="84">
        <v>29681.752603151559</v>
      </c>
      <c r="I47" s="84">
        <v>29929.22234261598</v>
      </c>
      <c r="J47" s="84">
        <v>30361.826744977101</v>
      </c>
      <c r="K47" s="84">
        <v>31024.057068783361</v>
      </c>
      <c r="L47" s="84">
        <v>31651.311076011742</v>
      </c>
      <c r="M47" s="84">
        <v>32253.63442444921</v>
      </c>
      <c r="N47" s="84">
        <v>32811.834615101849</v>
      </c>
      <c r="O47" s="84">
        <v>33435.98696310872</v>
      </c>
      <c r="P47" s="84">
        <v>33924.346480915781</v>
      </c>
      <c r="Q47" s="84">
        <v>34602.91382628955</v>
      </c>
      <c r="R47" s="84">
        <v>35126.584080297602</v>
      </c>
      <c r="S47" s="84">
        <v>35748.848568574293</v>
      </c>
      <c r="T47" s="85">
        <v>36394.116961987012</v>
      </c>
    </row>
    <row r="48" spans="1:20" s="41" customFormat="1" ht="15" customHeight="1" x14ac:dyDescent="0.25">
      <c r="A48" s="168"/>
      <c r="B48" s="43" t="s">
        <v>15</v>
      </c>
      <c r="C48" s="97"/>
      <c r="D48" s="97">
        <v>15271.210526315799</v>
      </c>
      <c r="E48" s="97">
        <v>15198.94736842105</v>
      </c>
      <c r="F48" s="97">
        <v>16672.210526315779</v>
      </c>
      <c r="G48" s="97">
        <v>18573.86842105263</v>
      </c>
      <c r="H48" s="84">
        <v>15633.99558661604</v>
      </c>
      <c r="I48" s="84">
        <v>15875.81983638862</v>
      </c>
      <c r="J48" s="84">
        <v>16114.82859020381</v>
      </c>
      <c r="K48" s="84">
        <v>16323.67831150052</v>
      </c>
      <c r="L48" s="84">
        <v>16602.334658614669</v>
      </c>
      <c r="M48" s="84">
        <v>16810.907570749339</v>
      </c>
      <c r="N48" s="84">
        <v>17150.968271191949</v>
      </c>
      <c r="O48" s="84">
        <v>17367.340465808149</v>
      </c>
      <c r="P48" s="84">
        <v>17594.62142502435</v>
      </c>
      <c r="Q48" s="84">
        <v>17903.670365948819</v>
      </c>
      <c r="R48" s="84">
        <v>18138.21163484751</v>
      </c>
      <c r="S48" s="84">
        <v>18408.21878673607</v>
      </c>
      <c r="T48" s="85">
        <v>18726.788775080291</v>
      </c>
    </row>
    <row r="49" spans="1:20" s="41" customFormat="1" ht="15" customHeight="1" x14ac:dyDescent="0.25">
      <c r="A49" s="168"/>
      <c r="B49" s="43" t="s">
        <v>16</v>
      </c>
      <c r="C49" s="97"/>
      <c r="D49" s="97">
        <v>11967.763157894729</v>
      </c>
      <c r="E49" s="97">
        <v>12424.60526315789</v>
      </c>
      <c r="F49" s="97">
        <v>15294.552631578939</v>
      </c>
      <c r="G49" s="97">
        <v>15653.473684210539</v>
      </c>
      <c r="H49" s="84">
        <v>14047.757016535519</v>
      </c>
      <c r="I49" s="84">
        <v>14053.402506227359</v>
      </c>
      <c r="J49" s="84">
        <v>14246.99815477329</v>
      </c>
      <c r="K49" s="84">
        <v>14700.37875728285</v>
      </c>
      <c r="L49" s="84">
        <v>15048.976417397071</v>
      </c>
      <c r="M49" s="84">
        <v>15442.72685369988</v>
      </c>
      <c r="N49" s="84">
        <v>15660.866343909889</v>
      </c>
      <c r="O49" s="84">
        <v>16068.64649730057</v>
      </c>
      <c r="P49" s="84">
        <v>16329.725055891429</v>
      </c>
      <c r="Q49" s="84">
        <v>16699.243460340738</v>
      </c>
      <c r="R49" s="84">
        <v>16988.372445450092</v>
      </c>
      <c r="S49" s="84">
        <v>17340.62978183823</v>
      </c>
      <c r="T49" s="85">
        <v>17667.328186906729</v>
      </c>
    </row>
    <row r="50" spans="1:20" s="41" customFormat="1" ht="15" customHeight="1" x14ac:dyDescent="0.25">
      <c r="A50" s="168"/>
      <c r="B50" s="44" t="s">
        <v>79</v>
      </c>
      <c r="C50" s="97">
        <v>19526.394736842121</v>
      </c>
      <c r="D50" s="97">
        <v>23794.42105263158</v>
      </c>
      <c r="E50" s="97">
        <v>20987.631578947381</v>
      </c>
      <c r="F50" s="97">
        <v>28378.631578947388</v>
      </c>
      <c r="G50" s="130">
        <v>28579.715789473681</v>
      </c>
      <c r="H50" s="84">
        <v>24599.449730962289</v>
      </c>
      <c r="I50" s="84">
        <v>25097.601768269491</v>
      </c>
      <c r="J50" s="84">
        <v>25709.12579562455</v>
      </c>
      <c r="K50" s="84">
        <v>26059.154553292479</v>
      </c>
      <c r="L50" s="84">
        <v>26351.085360245212</v>
      </c>
      <c r="M50" s="84">
        <v>26915.40127320648</v>
      </c>
      <c r="N50" s="84">
        <v>27170.086253891601</v>
      </c>
      <c r="O50" s="84">
        <v>27616.154036509321</v>
      </c>
      <c r="P50" s="84">
        <v>28056.93708649134</v>
      </c>
      <c r="Q50" s="84">
        <v>28501.170613522281</v>
      </c>
      <c r="R50" s="84">
        <v>28791.793125633551</v>
      </c>
      <c r="S50" s="84">
        <v>29500.659668507549</v>
      </c>
      <c r="T50" s="85">
        <v>29889.627830040728</v>
      </c>
    </row>
    <row r="51" spans="1:20" s="41" customFormat="1" ht="15" customHeight="1" x14ac:dyDescent="0.25">
      <c r="A51" s="168"/>
      <c r="B51" s="43" t="s">
        <v>19</v>
      </c>
      <c r="C51" s="97"/>
      <c r="D51" s="97"/>
      <c r="E51" s="97"/>
      <c r="F51" s="97"/>
      <c r="G51" s="97"/>
      <c r="H51" s="84">
        <v>14451.83736752095</v>
      </c>
      <c r="I51" s="84">
        <v>14914.141753267701</v>
      </c>
      <c r="J51" s="84">
        <v>15391.499316704931</v>
      </c>
      <c r="K51" s="84">
        <v>15733.105945220639</v>
      </c>
      <c r="L51" s="84">
        <v>15918.20813073005</v>
      </c>
      <c r="M51" s="84">
        <v>16425.32532942501</v>
      </c>
      <c r="N51" s="84">
        <v>16648.965000895249</v>
      </c>
      <c r="O51" s="84">
        <v>17008.682090191989</v>
      </c>
      <c r="P51" s="84">
        <v>17392.7770203701</v>
      </c>
      <c r="Q51" s="84">
        <v>17728.125699331751</v>
      </c>
      <c r="R51" s="84">
        <v>17967.196064528591</v>
      </c>
      <c r="S51" s="84">
        <v>18566.995528836858</v>
      </c>
      <c r="T51" s="85">
        <v>18853.6570485583</v>
      </c>
    </row>
    <row r="52" spans="1:20" s="41" customFormat="1" ht="15" customHeight="1" x14ac:dyDescent="0.25">
      <c r="A52" s="168"/>
      <c r="B52" s="43" t="s">
        <v>89</v>
      </c>
      <c r="C52" s="97"/>
      <c r="D52" s="97"/>
      <c r="E52" s="97"/>
      <c r="F52" s="97"/>
      <c r="G52" s="97"/>
      <c r="H52" s="84">
        <v>10147.61236344134</v>
      </c>
      <c r="I52" s="84">
        <v>10183.46001500179</v>
      </c>
      <c r="J52" s="84">
        <v>10317.626478919619</v>
      </c>
      <c r="K52" s="84">
        <v>10326.04860807184</v>
      </c>
      <c r="L52" s="84">
        <v>10432.877229515159</v>
      </c>
      <c r="M52" s="84">
        <v>10490.07594378147</v>
      </c>
      <c r="N52" s="84">
        <v>10521.12125299634</v>
      </c>
      <c r="O52" s="84">
        <v>10607.47194631733</v>
      </c>
      <c r="P52" s="84">
        <v>10664.16006612124</v>
      </c>
      <c r="Q52" s="84">
        <v>10773.044914190539</v>
      </c>
      <c r="R52" s="84">
        <v>10824.59706110496</v>
      </c>
      <c r="S52" s="84">
        <v>10933.664139670689</v>
      </c>
      <c r="T52" s="85">
        <v>11035.970781482431</v>
      </c>
    </row>
    <row r="53" spans="1:20" s="41" customFormat="1" ht="15" customHeight="1" x14ac:dyDescent="0.25">
      <c r="A53" s="168"/>
      <c r="B53" s="98" t="s">
        <v>8</v>
      </c>
      <c r="C53" s="97"/>
      <c r="D53" s="97"/>
      <c r="E53" s="97"/>
      <c r="F53" s="97"/>
      <c r="G53" s="97"/>
      <c r="H53" s="99">
        <v>288137.91063531669</v>
      </c>
      <c r="I53" s="99">
        <v>301514.05869690003</v>
      </c>
      <c r="J53" s="99">
        <v>314891.47910905851</v>
      </c>
      <c r="K53" s="99">
        <v>325677.43802355812</v>
      </c>
      <c r="L53" s="99">
        <v>336863.74310040643</v>
      </c>
      <c r="M53" s="99">
        <v>348101.16788910539</v>
      </c>
      <c r="N53" s="99">
        <v>359832.04742466978</v>
      </c>
      <c r="O53" s="99">
        <v>371921.87534439052</v>
      </c>
      <c r="P53" s="99">
        <v>384129.37030260748</v>
      </c>
      <c r="Q53" s="99">
        <v>397257.0993303837</v>
      </c>
      <c r="R53" s="99">
        <v>410220.48508271959</v>
      </c>
      <c r="S53" s="99">
        <v>423488.64769071859</v>
      </c>
      <c r="T53" s="100">
        <v>436848.31116521772</v>
      </c>
    </row>
    <row r="54" spans="1:20" s="41" customFormat="1" ht="15" customHeight="1" x14ac:dyDescent="0.25">
      <c r="A54" s="169"/>
      <c r="B54" s="140" t="s">
        <v>10</v>
      </c>
      <c r="C54" s="141">
        <v>0</v>
      </c>
      <c r="D54" s="141">
        <v>0</v>
      </c>
      <c r="E54" s="141">
        <v>0</v>
      </c>
      <c r="F54" s="141">
        <v>0</v>
      </c>
      <c r="G54" s="141">
        <v>0</v>
      </c>
      <c r="H54" s="142">
        <v>-8523.621503815757</v>
      </c>
      <c r="I54" s="142">
        <v>-14840.827670541121</v>
      </c>
      <c r="J54" s="142">
        <v>-21297.07268047324</v>
      </c>
      <c r="K54" s="142">
        <v>-25277.16620273541</v>
      </c>
      <c r="L54" s="142">
        <v>-29292.747986559902</v>
      </c>
      <c r="M54" s="142">
        <v>-33188.698572013658</v>
      </c>
      <c r="N54" s="142">
        <v>-37418.116955145691</v>
      </c>
      <c r="O54" s="142">
        <v>-41759.464811781298</v>
      </c>
      <c r="P54" s="142">
        <v>-46061.143096215528</v>
      </c>
      <c r="Q54" s="142">
        <v>-50998.009549529357</v>
      </c>
      <c r="R54" s="142">
        <v>-55559.837290098323</v>
      </c>
      <c r="S54" s="142">
        <v>-60105.188251381609</v>
      </c>
      <c r="T54" s="143">
        <v>-64618.888878279729</v>
      </c>
    </row>
    <row r="55" spans="1:20" s="39" customFormat="1" ht="15" customHeight="1" x14ac:dyDescent="0.25">
      <c r="A55" s="167" t="s">
        <v>99</v>
      </c>
      <c r="B55" s="136" t="s">
        <v>3</v>
      </c>
      <c r="C55" s="137">
        <v>43986.815789473701</v>
      </c>
      <c r="D55" s="137">
        <v>44223.815789473723</v>
      </c>
      <c r="E55" s="137">
        <v>43024.552631579012</v>
      </c>
      <c r="F55" s="137">
        <v>45345.894736842078</v>
      </c>
      <c r="G55" s="137">
        <v>46039.894736842107</v>
      </c>
      <c r="H55" s="138">
        <v>45374.432399672172</v>
      </c>
      <c r="I55" s="138">
        <v>45491.793041022902</v>
      </c>
      <c r="J55" s="138">
        <v>45632.172760657311</v>
      </c>
      <c r="K55" s="138">
        <v>45761.022238617559</v>
      </c>
      <c r="L55" s="138">
        <v>45979.235029594784</v>
      </c>
      <c r="M55" s="138">
        <v>46341.820223615352</v>
      </c>
      <c r="N55" s="138">
        <v>46647.997684108341</v>
      </c>
      <c r="O55" s="138">
        <v>47054.403093144632</v>
      </c>
      <c r="P55" s="138">
        <v>47578.437466528369</v>
      </c>
      <c r="Q55" s="138">
        <v>48239.762236228453</v>
      </c>
      <c r="R55" s="138">
        <v>48906.926980223543</v>
      </c>
      <c r="S55" s="138">
        <v>49664.158736524027</v>
      </c>
      <c r="T55" s="139">
        <v>50345.966838994202</v>
      </c>
    </row>
    <row r="56" spans="1:20" s="39" customFormat="1" ht="15" customHeight="1" x14ac:dyDescent="0.25">
      <c r="A56" s="168"/>
      <c r="B56" s="44" t="s">
        <v>76</v>
      </c>
      <c r="C56" s="97"/>
      <c r="D56" s="97">
        <v>6187.2631578947394</v>
      </c>
      <c r="E56" s="97">
        <v>5993.0263157894769</v>
      </c>
      <c r="F56" s="97">
        <v>7901.763157894743</v>
      </c>
      <c r="G56" s="97">
        <v>8491.947368421057</v>
      </c>
      <c r="H56" s="84">
        <v>7089.1231111760353</v>
      </c>
      <c r="I56" s="84">
        <v>6884.2779219728136</v>
      </c>
      <c r="J56" s="84">
        <v>6896.1904024318846</v>
      </c>
      <c r="K56" s="84">
        <v>6990.5429645766881</v>
      </c>
      <c r="L56" s="84">
        <v>7078.0482221117163</v>
      </c>
      <c r="M56" s="84">
        <v>7230.0091722588631</v>
      </c>
      <c r="N56" s="84">
        <v>7269.3223638161062</v>
      </c>
      <c r="O56" s="84">
        <v>7411.5009008565139</v>
      </c>
      <c r="P56" s="84">
        <v>7578.4847214422734</v>
      </c>
      <c r="Q56" s="84">
        <v>7629.8746691032811</v>
      </c>
      <c r="R56" s="84">
        <v>7769.1088792600167</v>
      </c>
      <c r="S56" s="84">
        <v>7876.1526030304922</v>
      </c>
      <c r="T56" s="85">
        <v>7981.7566065335286</v>
      </c>
    </row>
    <row r="57" spans="1:20" s="39" customFormat="1" ht="15" customHeight="1" x14ac:dyDescent="0.25">
      <c r="A57" s="168"/>
      <c r="B57" s="43" t="s">
        <v>15</v>
      </c>
      <c r="C57" s="97"/>
      <c r="D57" s="97">
        <v>4273.6842105263177</v>
      </c>
      <c r="E57" s="97">
        <v>3916.0526315789521</v>
      </c>
      <c r="F57" s="97">
        <v>5177.157894736848</v>
      </c>
      <c r="G57" s="97">
        <v>5891.6578947368462</v>
      </c>
      <c r="H57" s="84">
        <v>4649.2260016412592</v>
      </c>
      <c r="I57" s="84">
        <v>4715.6743246446149</v>
      </c>
      <c r="J57" s="84">
        <v>4777.8807201014097</v>
      </c>
      <c r="K57" s="84">
        <v>4857.1394112528551</v>
      </c>
      <c r="L57" s="84">
        <v>4910.9714211543496</v>
      </c>
      <c r="M57" s="84">
        <v>5031.6764049854828</v>
      </c>
      <c r="N57" s="84">
        <v>5033.1308122780574</v>
      </c>
      <c r="O57" s="84">
        <v>5152.4259802550587</v>
      </c>
      <c r="P57" s="84">
        <v>5256.0688304673877</v>
      </c>
      <c r="Q57" s="84">
        <v>5292.6855194501286</v>
      </c>
      <c r="R57" s="84">
        <v>5386.8138707591897</v>
      </c>
      <c r="S57" s="84">
        <v>5449.0102960053091</v>
      </c>
      <c r="T57" s="85">
        <v>5522.3379198075336</v>
      </c>
    </row>
    <row r="58" spans="1:20" s="39" customFormat="1" ht="15" customHeight="1" x14ac:dyDescent="0.25">
      <c r="A58" s="168"/>
      <c r="B58" s="43" t="s">
        <v>16</v>
      </c>
      <c r="C58" s="97"/>
      <c r="D58" s="97">
        <v>1913.578947368421</v>
      </c>
      <c r="E58" s="97">
        <v>2076.9736842105249</v>
      </c>
      <c r="F58" s="97">
        <v>2724.605263157895</v>
      </c>
      <c r="G58" s="97">
        <v>2600.2894736842109</v>
      </c>
      <c r="H58" s="84">
        <v>2439.8971095347761</v>
      </c>
      <c r="I58" s="84">
        <v>2168.6035973281978</v>
      </c>
      <c r="J58" s="84">
        <v>2118.309682330475</v>
      </c>
      <c r="K58" s="84">
        <v>2133.403553323833</v>
      </c>
      <c r="L58" s="84">
        <v>2167.0768009573681</v>
      </c>
      <c r="M58" s="84">
        <v>2198.3327672733808</v>
      </c>
      <c r="N58" s="84">
        <v>2236.1915515380501</v>
      </c>
      <c r="O58" s="84">
        <v>2259.0749206014548</v>
      </c>
      <c r="P58" s="84">
        <v>2322.415890974884</v>
      </c>
      <c r="Q58" s="84">
        <v>2337.189149653153</v>
      </c>
      <c r="R58" s="84">
        <v>2382.295008500827</v>
      </c>
      <c r="S58" s="84">
        <v>2427.1423070251831</v>
      </c>
      <c r="T58" s="85">
        <v>2459.4186867259941</v>
      </c>
    </row>
    <row r="59" spans="1:20" s="39" customFormat="1" ht="15" customHeight="1" x14ac:dyDescent="0.25">
      <c r="A59" s="168"/>
      <c r="B59" s="44" t="s">
        <v>79</v>
      </c>
      <c r="C59" s="97">
        <v>4640.3947368421059</v>
      </c>
      <c r="D59" s="97">
        <v>5031.5526315789484</v>
      </c>
      <c r="E59" s="97">
        <v>4964.2894736842127</v>
      </c>
      <c r="F59" s="97">
        <v>6556.5789473684245</v>
      </c>
      <c r="G59" s="130">
        <v>5855.0947368421048</v>
      </c>
      <c r="H59" s="84">
        <v>5167.1680795108887</v>
      </c>
      <c r="I59" s="84">
        <v>5186.3439919121047</v>
      </c>
      <c r="J59" s="84">
        <v>5178.9541498875151</v>
      </c>
      <c r="K59" s="84">
        <v>5193.1478984298456</v>
      </c>
      <c r="L59" s="84">
        <v>5198.5957583493182</v>
      </c>
      <c r="M59" s="84">
        <v>5213.3849501263503</v>
      </c>
      <c r="N59" s="84">
        <v>5264.5937899775527</v>
      </c>
      <c r="O59" s="84">
        <v>5289.6048038779818</v>
      </c>
      <c r="P59" s="84">
        <v>5240.9325102558396</v>
      </c>
      <c r="Q59" s="84">
        <v>5343.3239067584509</v>
      </c>
      <c r="R59" s="84">
        <v>5352.4577700804348</v>
      </c>
      <c r="S59" s="84">
        <v>5495.3876012910123</v>
      </c>
      <c r="T59" s="85">
        <v>5477.8445161794461</v>
      </c>
    </row>
    <row r="60" spans="1:20" s="39" customFormat="1" ht="15" customHeight="1" x14ac:dyDescent="0.25">
      <c r="A60" s="168"/>
      <c r="B60" s="43" t="s">
        <v>19</v>
      </c>
      <c r="C60" s="97"/>
      <c r="D60" s="97"/>
      <c r="E60" s="97"/>
      <c r="F60" s="97"/>
      <c r="G60" s="97"/>
      <c r="H60" s="84">
        <v>2361.0013382064722</v>
      </c>
      <c r="I60" s="84">
        <v>2409.4417570701989</v>
      </c>
      <c r="J60" s="84">
        <v>2470.2854699874351</v>
      </c>
      <c r="K60" s="84">
        <v>2483.5517358057518</v>
      </c>
      <c r="L60" s="84">
        <v>2529.0618313153</v>
      </c>
      <c r="M60" s="84">
        <v>2552.9872277905552</v>
      </c>
      <c r="N60" s="84">
        <v>2629.959601167322</v>
      </c>
      <c r="O60" s="84">
        <v>2642.61935370024</v>
      </c>
      <c r="P60" s="84">
        <v>2667.182030856954</v>
      </c>
      <c r="Q60" s="84">
        <v>2739.6910218772259</v>
      </c>
      <c r="R60" s="84">
        <v>2787.2208738050699</v>
      </c>
      <c r="S60" s="84">
        <v>2865.7531713358371</v>
      </c>
      <c r="T60" s="85">
        <v>2874.6335643425118</v>
      </c>
    </row>
    <row r="61" spans="1:20" s="39" customFormat="1" ht="15" customHeight="1" x14ac:dyDescent="0.25">
      <c r="A61" s="168"/>
      <c r="B61" s="43" t="s">
        <v>89</v>
      </c>
      <c r="C61" s="97"/>
      <c r="D61" s="97"/>
      <c r="E61" s="97"/>
      <c r="F61" s="97"/>
      <c r="G61" s="97"/>
      <c r="H61" s="84">
        <v>2806.166741304417</v>
      </c>
      <c r="I61" s="84">
        <v>2776.9022348419048</v>
      </c>
      <c r="J61" s="84">
        <v>2708.66867990008</v>
      </c>
      <c r="K61" s="84">
        <v>2709.5961626240951</v>
      </c>
      <c r="L61" s="84">
        <v>2669.5339270340178</v>
      </c>
      <c r="M61" s="84">
        <v>2660.3977223357938</v>
      </c>
      <c r="N61" s="84">
        <v>2634.6341888102302</v>
      </c>
      <c r="O61" s="84">
        <v>2646.9854501777431</v>
      </c>
      <c r="P61" s="84">
        <v>2573.750479398886</v>
      </c>
      <c r="Q61" s="84">
        <v>2603.632884881225</v>
      </c>
      <c r="R61" s="84">
        <v>2565.236896275364</v>
      </c>
      <c r="S61" s="84">
        <v>2629.6344299551752</v>
      </c>
      <c r="T61" s="85">
        <v>2603.2109518369339</v>
      </c>
    </row>
    <row r="62" spans="1:20" s="39" customFormat="1" ht="15" customHeight="1" x14ac:dyDescent="0.25">
      <c r="A62" s="168"/>
      <c r="B62" s="98" t="s">
        <v>8</v>
      </c>
      <c r="C62" s="97"/>
      <c r="D62" s="97"/>
      <c r="E62" s="97"/>
      <c r="F62" s="97"/>
      <c r="G62" s="97"/>
      <c r="H62" s="99">
        <v>46734.811229881001</v>
      </c>
      <c r="I62" s="99">
        <v>47447.749427151073</v>
      </c>
      <c r="J62" s="99">
        <v>48176.463045267883</v>
      </c>
      <c r="K62" s="99">
        <v>48921.406789527093</v>
      </c>
      <c r="L62" s="99">
        <v>49682.988756525439</v>
      </c>
      <c r="M62" s="99">
        <v>50461.677870235188</v>
      </c>
      <c r="N62" s="99">
        <v>51257.970079492807</v>
      </c>
      <c r="O62" s="99">
        <v>52072.343826608543</v>
      </c>
      <c r="P62" s="99">
        <v>52905.302028669117</v>
      </c>
      <c r="Q62" s="99">
        <v>53757.378004651102</v>
      </c>
      <c r="R62" s="99">
        <v>54629.105436740123</v>
      </c>
      <c r="S62" s="99">
        <v>55521.054540243793</v>
      </c>
      <c r="T62" s="100">
        <v>56433.790425964908</v>
      </c>
    </row>
    <row r="63" spans="1:20" s="39" customFormat="1" ht="15" customHeight="1" x14ac:dyDescent="0.25">
      <c r="A63" s="169"/>
      <c r="B63" s="140" t="s">
        <v>10</v>
      </c>
      <c r="C63" s="141">
        <v>0</v>
      </c>
      <c r="D63" s="141">
        <v>0</v>
      </c>
      <c r="E63" s="141">
        <v>0</v>
      </c>
      <c r="F63" s="141">
        <v>0</v>
      </c>
      <c r="G63" s="141">
        <v>0</v>
      </c>
      <c r="H63" s="142">
        <v>-1360.3788302088381</v>
      </c>
      <c r="I63" s="142">
        <v>-1955.956386128164</v>
      </c>
      <c r="J63" s="142">
        <v>-2544.2902846105721</v>
      </c>
      <c r="K63" s="142">
        <v>-3160.384550909534</v>
      </c>
      <c r="L63" s="142">
        <v>-3703.7537269306631</v>
      </c>
      <c r="M63" s="142">
        <v>-4119.8576466198383</v>
      </c>
      <c r="N63" s="142">
        <v>-4609.9723953844714</v>
      </c>
      <c r="O63" s="142">
        <v>-5017.9407334639009</v>
      </c>
      <c r="P63" s="142">
        <v>-5326.8645621407477</v>
      </c>
      <c r="Q63" s="142">
        <v>-5517.6157684226491</v>
      </c>
      <c r="R63" s="142">
        <v>-5722.178456516579</v>
      </c>
      <c r="S63" s="142">
        <v>-5856.8958037197563</v>
      </c>
      <c r="T63" s="143">
        <v>-6087.8235869707187</v>
      </c>
    </row>
    <row r="64" spans="1:20" s="51" customFormat="1" ht="15" customHeight="1" x14ac:dyDescent="0.25">
      <c r="A64" s="49"/>
      <c r="B64" s="50"/>
      <c r="C64" s="153"/>
      <c r="D64" s="153"/>
      <c r="E64" s="153"/>
      <c r="F64" s="153"/>
      <c r="G64" s="153"/>
      <c r="H64" s="153"/>
      <c r="I64" s="153"/>
      <c r="J64" s="153"/>
      <c r="K64" s="153"/>
      <c r="L64" s="153"/>
      <c r="M64" s="153"/>
      <c r="N64" s="153"/>
      <c r="O64" s="153"/>
      <c r="P64" s="153"/>
      <c r="Q64" s="153"/>
      <c r="R64" s="153"/>
      <c r="S64" s="153"/>
      <c r="T64" s="153"/>
    </row>
    <row r="65" spans="1:20" s="51" customFormat="1" ht="15" customHeight="1" x14ac:dyDescent="0.25">
      <c r="A65" s="131" t="s">
        <v>96</v>
      </c>
      <c r="B65" s="131"/>
      <c r="C65" s="131"/>
      <c r="D65" s="131"/>
      <c r="E65" s="131"/>
      <c r="F65" s="131"/>
      <c r="G65" s="131"/>
      <c r="H65" s="131"/>
      <c r="I65" s="131"/>
      <c r="J65" s="131"/>
      <c r="K65" s="131"/>
      <c r="L65" s="153"/>
      <c r="M65" s="153"/>
      <c r="N65" s="153"/>
      <c r="O65" s="153"/>
      <c r="P65" s="153"/>
      <c r="Q65" s="153"/>
      <c r="R65" s="153"/>
      <c r="S65" s="153"/>
      <c r="T65" s="153"/>
    </row>
    <row r="66" spans="1:20" s="51" customFormat="1" ht="15" customHeight="1" x14ac:dyDescent="0.25">
      <c r="A66" s="49"/>
      <c r="B66" s="50"/>
      <c r="C66" s="153"/>
      <c r="D66" s="153"/>
      <c r="E66" s="153"/>
      <c r="F66" s="153"/>
      <c r="G66" s="153"/>
      <c r="H66" s="153"/>
      <c r="I66" s="153"/>
      <c r="J66" s="153"/>
      <c r="K66" s="153"/>
      <c r="L66" s="153"/>
      <c r="M66" s="153"/>
      <c r="N66" s="153"/>
      <c r="O66" s="153"/>
      <c r="P66" s="153"/>
      <c r="Q66" s="153"/>
      <c r="R66" s="153"/>
      <c r="S66" s="153"/>
      <c r="T66" s="153"/>
    </row>
    <row r="67" spans="1:20" s="51" customFormat="1" ht="15" customHeight="1" x14ac:dyDescent="0.25">
      <c r="A67" s="49"/>
      <c r="B67" s="50"/>
      <c r="C67" s="153"/>
      <c r="D67" s="153"/>
      <c r="E67" s="153"/>
      <c r="F67" s="153"/>
      <c r="G67" s="153"/>
      <c r="H67" s="153"/>
      <c r="I67" s="153"/>
      <c r="J67" s="153"/>
      <c r="K67" s="153"/>
      <c r="L67" s="153"/>
      <c r="M67" s="153"/>
      <c r="N67" s="153"/>
      <c r="O67" s="153"/>
      <c r="P67" s="153"/>
      <c r="Q67" s="153"/>
      <c r="R67" s="153"/>
      <c r="S67" s="153"/>
      <c r="T67" s="153"/>
    </row>
  </sheetData>
  <mergeCells count="6">
    <mergeCell ref="A37:A45"/>
    <mergeCell ref="A46:A54"/>
    <mergeCell ref="A55:A63"/>
    <mergeCell ref="A9:A17"/>
    <mergeCell ref="A18:A26"/>
    <mergeCell ref="A27:A35"/>
  </mergeCells>
  <conditionalFormatting sqref="H64:T67">
    <cfRule type="cellIs" dxfId="21" priority="44" operator="lessThan">
      <formula>0</formula>
    </cfRule>
  </conditionalFormatting>
  <conditionalFormatting sqref="C64:G67">
    <cfRule type="cellIs" dxfId="20" priority="43" operator="lessThan">
      <formula>0</formula>
    </cfRule>
  </conditionalFormatting>
  <conditionalFormatting sqref="H26:T26">
    <cfRule type="cellIs" dxfId="19" priority="42" operator="lessThan">
      <formula>0</formula>
    </cfRule>
  </conditionalFormatting>
  <conditionalFormatting sqref="C25:G26">
    <cfRule type="cellIs" dxfId="18" priority="41" operator="lessThan">
      <formula>0</formula>
    </cfRule>
  </conditionalFormatting>
  <conditionalFormatting sqref="C23:G24">
    <cfRule type="cellIs" dxfId="17" priority="40" operator="lessThan">
      <formula>0</formula>
    </cfRule>
  </conditionalFormatting>
  <conditionalFormatting sqref="H35:T35">
    <cfRule type="cellIs" dxfId="16" priority="39" operator="lessThan">
      <formula>0</formula>
    </cfRule>
  </conditionalFormatting>
  <conditionalFormatting sqref="C34:G34 G35">
    <cfRule type="cellIs" dxfId="15" priority="38" operator="lessThan">
      <formula>0</formula>
    </cfRule>
  </conditionalFormatting>
  <conditionalFormatting sqref="C32:G33">
    <cfRule type="cellIs" dxfId="14" priority="37" operator="lessThan">
      <formula>0</formula>
    </cfRule>
  </conditionalFormatting>
  <conditionalFormatting sqref="H17:T17">
    <cfRule type="cellIs" dxfId="13" priority="21" operator="lessThan">
      <formula>0</formula>
    </cfRule>
  </conditionalFormatting>
  <conditionalFormatting sqref="C16:G17">
    <cfRule type="cellIs" dxfId="12" priority="20" operator="lessThan">
      <formula>0</formula>
    </cfRule>
  </conditionalFormatting>
  <conditionalFormatting sqref="C14:G15">
    <cfRule type="cellIs" dxfId="11" priority="19" operator="lessThan">
      <formula>0</formula>
    </cfRule>
  </conditionalFormatting>
  <conditionalFormatting sqref="C35:F35">
    <cfRule type="cellIs" dxfId="10" priority="18" operator="lessThan">
      <formula>0</formula>
    </cfRule>
  </conditionalFormatting>
  <conditionalFormatting sqref="H54:T54">
    <cfRule type="cellIs" dxfId="9" priority="10" operator="lessThan">
      <formula>0</formula>
    </cfRule>
  </conditionalFormatting>
  <conditionalFormatting sqref="C53:G54">
    <cfRule type="cellIs" dxfId="8" priority="9" operator="lessThan">
      <formula>0</formula>
    </cfRule>
  </conditionalFormatting>
  <conditionalFormatting sqref="C51:G52">
    <cfRule type="cellIs" dxfId="7" priority="8" operator="lessThan">
      <formula>0</formula>
    </cfRule>
  </conditionalFormatting>
  <conditionalFormatting sqref="H63:T63">
    <cfRule type="cellIs" dxfId="6" priority="7" operator="lessThan">
      <formula>0</formula>
    </cfRule>
  </conditionalFormatting>
  <conditionalFormatting sqref="C62:G62 G63">
    <cfRule type="cellIs" dxfId="5" priority="6" operator="lessThan">
      <formula>0</formula>
    </cfRule>
  </conditionalFormatting>
  <conditionalFormatting sqref="C60:G61">
    <cfRule type="cellIs" dxfId="4" priority="5" operator="lessThan">
      <formula>0</formula>
    </cfRule>
  </conditionalFormatting>
  <conditionalFormatting sqref="H45:T45">
    <cfRule type="cellIs" dxfId="3" priority="4" operator="lessThan">
      <formula>0</formula>
    </cfRule>
  </conditionalFormatting>
  <conditionalFormatting sqref="C44:G45">
    <cfRule type="cellIs" dxfId="2" priority="3" operator="lessThan">
      <formula>0</formula>
    </cfRule>
  </conditionalFormatting>
  <conditionalFormatting sqref="C42:G43">
    <cfRule type="cellIs" dxfId="1" priority="2" operator="lessThan">
      <formula>0</formula>
    </cfRule>
  </conditionalFormatting>
  <conditionalFormatting sqref="C63:F63">
    <cfRule type="cellIs" dxfId="0" priority="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069D66DE26C9B54EB85D961EE5D231E1" ma:contentTypeVersion="" ma:contentTypeDescription="PDMS Document Site Content Type" ma:contentTypeScope="" ma:versionID="d16671f20838b3e3554a875fefea6ac8">
  <xsd:schema xmlns:xsd="http://www.w3.org/2001/XMLSchema" xmlns:xs="http://www.w3.org/2001/XMLSchema" xmlns:p="http://schemas.microsoft.com/office/2006/metadata/properties" xmlns:ns2="2D0C3A56-38A9-40F4-94AF-80532B8F20D0" targetNamespace="http://schemas.microsoft.com/office/2006/metadata/properties" ma:root="true" ma:fieldsID="a23bc4ac1c9bb88166f5a7d689750441" ns2:_="">
    <xsd:import namespace="2D0C3A56-38A9-40F4-94AF-80532B8F20D0"/>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C3A56-38A9-40F4-94AF-80532B8F20D0"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I w / W E n C / M S k A A A A 9 g A A A B I A H A B D b 2 5 m a W c v U G F j a 2 F n Z S 5 4 b W w g o h g A K K A U A A A A A A A A A A A A A A A A A A A A A A A A A A A A h Y 9 B C s I w F E S v U r J v k s a N l N + I u L U g i O I 2 p L E N t r / S p K Z 3 c + G R v I I V r b p z O T N v Y O Z + v c F i a O r o Y j p n W 8 x I Q j m J D O q 2 s F h m p P f H e E 4 W E j Z K n 1 R p o h F G l w 7 O Z q T y / p w y F k K g Y U b b r m S C 8 4 Q d 8 v V W V 6 Z R s U X n F W p D P q 3 i f 4 t I 2 L / G S E E T w a k Q g n J g k w m 5 x S 8 g x r 3 P 9 M e E V V / 7 v j P S Y L z c A Z s k s P c H + Q B Q S w M E F A A C A A g A o I w / 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M P 1 g o i k e 4 D g A A A B E A A A A T A B w A R m 9 y b X V s Y X M v U 2 V j d G l v b j E u b S C i G A A o o B Q A A A A A A A A A A A A A A A A A A A A A A A A A A A A r T k 0 u y c z P U w i G 0 I b W A F B L A Q I t A B Q A A g A I A K C M P 1 h J w v z E p A A A A P Y A A A A S A A A A A A A A A A A A A A A A A A A A A A B D b 2 5 m a W c v U G F j a 2 F n Z S 5 4 b W x Q S w E C L Q A U A A I A C A C g j D 9 Y D 8 r p q 6 Q A A A D p A A A A E w A A A A A A A A A A A A A A A A D w A A A A W 0 N v b n R l b n R f V H l w Z X N d L n h t b F B L A Q I t A B Q A A g A I A K C M P 1 g 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T 5 F 6 f j c Z k R 6 3 x Q k K c o b P A A A A A A A I A A A A A A A N m A A D A A A A A E A A A A A o 9 Y 2 B 2 I m 5 O g W Z A h H 4 w D 8 4 A A A A A B I A A A K A A A A A Q A A A A 1 Q E i Z U K X / 4 s N B v d c Z c / i i 1 A A A A B O d N E p 8 Z z / L 1 4 4 b Z y v g q A s A s O c M / 2 Q v O s v c P n U 0 5 i 3 0 V b w z 4 R R t + 1 k d o O k + h 6 w t q C j w L t s k Q o I S N n D U w Y k e P m 2 0 X 7 M e K l K V 1 M Q z z L T M U o b 3 B Q A A A A u T Q J w i Q u K s k C v C I 2 v S V W W / d 7 9 e w = = < / D a t a M a s h u p > 
</file>

<file path=customXml/item4.xml><?xml version="1.0" encoding="utf-8"?>
<p:properties xmlns:p="http://schemas.microsoft.com/office/2006/metadata/properties" xmlns:xsi="http://www.w3.org/2001/XMLSchema-instance" xmlns:pc="http://schemas.microsoft.com/office/infopath/2007/PartnerControls">
  <documentManagement>
    <SecurityClassification xmlns="2D0C3A56-38A9-40F4-94AF-80532B8F20D0" xsi:nil="true"/>
  </documentManagement>
</p:properties>
</file>

<file path=customXml/itemProps1.xml><?xml version="1.0" encoding="utf-8"?>
<ds:datastoreItem xmlns:ds="http://schemas.openxmlformats.org/officeDocument/2006/customXml" ds:itemID="{BF01A783-CAC8-4F7F-9726-ACA08304D862}">
  <ds:schemaRefs>
    <ds:schemaRef ds:uri="http://schemas.microsoft.com/sharepoint/v3/contenttype/forms"/>
  </ds:schemaRefs>
</ds:datastoreItem>
</file>

<file path=customXml/itemProps2.xml><?xml version="1.0" encoding="utf-8"?>
<ds:datastoreItem xmlns:ds="http://schemas.openxmlformats.org/officeDocument/2006/customXml" ds:itemID="{B89A449D-D660-45CE-915E-A0BF56DA9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0C3A56-38A9-40F4-94AF-80532B8F2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A6CE93-C291-46DA-8791-C4EF9FC2F069}">
  <ds:schemaRefs>
    <ds:schemaRef ds:uri="http://schemas.microsoft.com/DataMashup"/>
  </ds:schemaRefs>
</ds:datastoreItem>
</file>

<file path=customXml/itemProps4.xml><?xml version="1.0" encoding="utf-8"?>
<ds:datastoreItem xmlns:ds="http://schemas.openxmlformats.org/officeDocument/2006/customXml" ds:itemID="{F8EDCA15-00DA-47B4-8124-4F15B0DDCFBA}">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2D0C3A56-38A9-40F4-94AF-80532B8F20D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Baseline</vt:lpstr>
      <vt:lpstr>Sheet1</vt:lpstr>
      <vt:lpstr>Contents</vt:lpstr>
      <vt:lpstr>Notes</vt:lpstr>
      <vt:lpstr>National by sector</vt:lpstr>
      <vt:lpstr>National by nurse 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MCCARTY, Maureen</cp:lastModifiedBy>
  <cp:revision/>
  <dcterms:created xsi:type="dcterms:W3CDTF">2023-10-30T23:45:55Z</dcterms:created>
  <dcterms:modified xsi:type="dcterms:W3CDTF">2024-07-03T03:41:20Z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0x010100266966F133664895A6EE3632470D45F500069D66DE26C9B54EB85D961EE5D231E1</vt:lpwstr>
  </property>
  <property fmtid="{D5CDD505-2E9C-101B-9397-08002B2CF9AE}" pid="3" name="MediaServiceImageTags">
    <vt:lpwstr/>
  </property>
</Properties>
</file>